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5157e0623b933206/Documentos/PG/Revisão Sistemática/"/>
    </mc:Choice>
  </mc:AlternateContent>
  <xr:revisionPtr revIDLastSave="2" documentId="13_ncr:1_{D4F4ECA1-C9CC-4872-B2B2-8832CD6A9581}" xr6:coauthVersionLast="47" xr6:coauthVersionMax="47" xr10:uidLastSave="{DF633F7F-8DFD-4554-8B4A-83EA26B6143D}"/>
  <bookViews>
    <workbookView xWindow="-120" yWindow="-120" windowWidth="20730" windowHeight="11160" activeTab="2" xr2:uid="{00000000-000D-0000-FFFF-FFFF00000000}"/>
  </bookViews>
  <sheets>
    <sheet name="Escolhido" sheetId="1" r:id="rId1"/>
    <sheet name="Rejeitado" sheetId="2" r:id="rId2"/>
    <sheet name="Método Solver Linguagem" sheetId="4" r:id="rId3"/>
    <sheet name="Planilha1" sheetId="9" r:id="rId4"/>
    <sheet name="Tipos de Heurística" sheetId="8" r:id="rId5"/>
    <sheet name="Áreas e Tipos" sheetId="6" r:id="rId6"/>
    <sheet name="Ano de Publicação e Citações" sheetId="7" r:id="rId7"/>
  </sheets>
  <definedNames>
    <definedName name="_xlnm._FilterDatabase" localSheetId="5" hidden="1">'Áreas e Tipos'!$D$1:$E$179</definedName>
    <definedName name="_xlnm._FilterDatabase" localSheetId="0" hidden="1">Escolhido!$E$1:$N$179</definedName>
    <definedName name="_xlnm._FilterDatabase" localSheetId="2" hidden="1">'Método Solver Linguagem'!$E$1:$H$210</definedName>
    <definedName name="_xlnm._FilterDatabase" localSheetId="1" hidden="1">Rejeitado!$A$1:$K$349</definedName>
    <definedName name="_xlnm._FilterDatabase" localSheetId="4" hidden="1">'Tipos de Heurística'!$A$1:$H$226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48" i="9" l="1"/>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3" i="9"/>
  <c r="F4" i="9"/>
  <c r="F5" i="9"/>
  <c r="F6" i="9"/>
  <c r="F7" i="9"/>
  <c r="F8" i="9"/>
  <c r="F9" i="9"/>
  <c r="F10" i="9"/>
  <c r="F11" i="9"/>
  <c r="F12" i="9"/>
  <c r="F13" i="9"/>
  <c r="F14" i="9"/>
  <c r="F15" i="9"/>
  <c r="F16" i="9"/>
  <c r="F17" i="9"/>
  <c r="F18" i="9"/>
  <c r="F2" i="9"/>
  <c r="D38" i="8"/>
  <c r="C38" i="8"/>
  <c r="D141" i="8" l="1"/>
  <c r="C141" i="8"/>
  <c r="C126" i="8"/>
  <c r="D126" i="8"/>
  <c r="D127" i="8"/>
  <c r="C127" i="8"/>
  <c r="D106" i="8"/>
  <c r="C106" i="8"/>
  <c r="D100" i="8"/>
  <c r="C100" i="8"/>
  <c r="D92" i="8"/>
  <c r="C92" i="8"/>
  <c r="D69" i="8"/>
  <c r="C69" i="8"/>
  <c r="D60" i="8"/>
  <c r="C60" i="8"/>
  <c r="D61" i="8"/>
  <c r="C61" i="8"/>
  <c r="D59" i="8"/>
  <c r="C59" i="8"/>
  <c r="D43" i="8"/>
  <c r="C43" i="8"/>
  <c r="D32" i="8"/>
  <c r="C32" i="8"/>
  <c r="D31" i="8"/>
  <c r="C31" i="8"/>
  <c r="D27" i="8"/>
  <c r="C27" i="8"/>
  <c r="D5" i="8"/>
  <c r="C5" i="8"/>
  <c r="D226" i="8"/>
  <c r="C226" i="8"/>
  <c r="D225" i="8"/>
  <c r="C225" i="8"/>
  <c r="D224" i="8"/>
  <c r="C224" i="8"/>
  <c r="D223" i="8"/>
  <c r="C223" i="8"/>
  <c r="D222" i="8"/>
  <c r="C222" i="8"/>
  <c r="D221" i="8"/>
  <c r="C221" i="8"/>
  <c r="D220" i="8"/>
  <c r="C220" i="8"/>
  <c r="D219" i="8"/>
  <c r="C219" i="8"/>
  <c r="D218" i="8"/>
  <c r="C218" i="8"/>
  <c r="D217" i="8"/>
  <c r="C217" i="8"/>
  <c r="D216" i="8"/>
  <c r="C216" i="8"/>
  <c r="D215" i="8"/>
  <c r="C215" i="8"/>
  <c r="D214" i="8"/>
  <c r="C214" i="8"/>
  <c r="D213" i="8"/>
  <c r="C213" i="8"/>
  <c r="D212" i="8"/>
  <c r="C212" i="8"/>
  <c r="D211" i="8"/>
  <c r="C211" i="8"/>
  <c r="D210" i="8"/>
  <c r="C210" i="8"/>
  <c r="D209" i="8"/>
  <c r="C209" i="8"/>
  <c r="D208" i="8"/>
  <c r="C208" i="8"/>
  <c r="D207" i="8"/>
  <c r="C207" i="8"/>
  <c r="D206" i="8"/>
  <c r="C206" i="8"/>
  <c r="D205" i="8"/>
  <c r="C205" i="8"/>
  <c r="D204" i="8"/>
  <c r="C204" i="8"/>
  <c r="D203" i="8"/>
  <c r="C203" i="8"/>
  <c r="D202" i="8"/>
  <c r="C202" i="8"/>
  <c r="D201" i="8"/>
  <c r="C201" i="8"/>
  <c r="D200" i="8"/>
  <c r="C200" i="8"/>
  <c r="D199" i="8"/>
  <c r="C199" i="8"/>
  <c r="D198" i="8"/>
  <c r="C198" i="8"/>
  <c r="D197" i="8"/>
  <c r="C197" i="8"/>
  <c r="D196" i="8"/>
  <c r="C196" i="8"/>
  <c r="D195" i="8"/>
  <c r="C195" i="8"/>
  <c r="D194" i="8"/>
  <c r="C194" i="8"/>
  <c r="D193" i="8"/>
  <c r="C193" i="8"/>
  <c r="D192" i="8"/>
  <c r="C192" i="8"/>
  <c r="D191" i="8"/>
  <c r="C191" i="8"/>
  <c r="D190" i="8"/>
  <c r="C190" i="8"/>
  <c r="D189" i="8"/>
  <c r="C189" i="8"/>
  <c r="D188" i="8"/>
  <c r="C188" i="8"/>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D161" i="8"/>
  <c r="C161" i="8"/>
  <c r="D160" i="8"/>
  <c r="C160" i="8"/>
  <c r="D159" i="8"/>
  <c r="C159" i="8"/>
  <c r="D158" i="8"/>
  <c r="C158" i="8"/>
  <c r="D157" i="8"/>
  <c r="C157" i="8"/>
  <c r="D156" i="8"/>
  <c r="C156" i="8"/>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0" i="8"/>
  <c r="C140" i="8"/>
  <c r="D139" i="8"/>
  <c r="C139" i="8"/>
  <c r="D138" i="8"/>
  <c r="C138" i="8"/>
  <c r="D137" i="8"/>
  <c r="C137" i="8"/>
  <c r="D136" i="8"/>
  <c r="C136" i="8"/>
  <c r="D135" i="8"/>
  <c r="C135" i="8"/>
  <c r="D134" i="8"/>
  <c r="C134" i="8"/>
  <c r="D133" i="8"/>
  <c r="C133" i="8"/>
  <c r="D132" i="8"/>
  <c r="C132" i="8"/>
  <c r="D131" i="8"/>
  <c r="C131" i="8"/>
  <c r="D130" i="8"/>
  <c r="C130" i="8"/>
  <c r="D129" i="8"/>
  <c r="C129" i="8"/>
  <c r="D128" i="8"/>
  <c r="C128" i="8"/>
  <c r="D125" i="8"/>
  <c r="C125" i="8"/>
  <c r="D124" i="8"/>
  <c r="C124" i="8"/>
  <c r="D123" i="8"/>
  <c r="C123" i="8"/>
  <c r="D122" i="8"/>
  <c r="C122" i="8"/>
  <c r="D121" i="8"/>
  <c r="C121" i="8"/>
  <c r="D120" i="8"/>
  <c r="C120" i="8"/>
  <c r="D119" i="8"/>
  <c r="C119" i="8"/>
  <c r="D118" i="8"/>
  <c r="C118" i="8"/>
  <c r="D117" i="8"/>
  <c r="C117" i="8"/>
  <c r="D116" i="8"/>
  <c r="C116" i="8"/>
  <c r="D115" i="8"/>
  <c r="C115" i="8"/>
  <c r="D114" i="8"/>
  <c r="C114" i="8"/>
  <c r="D113" i="8"/>
  <c r="C113" i="8"/>
  <c r="D112" i="8"/>
  <c r="C112" i="8"/>
  <c r="D111" i="8"/>
  <c r="C111" i="8"/>
  <c r="D110" i="8"/>
  <c r="C110" i="8"/>
  <c r="D109" i="8"/>
  <c r="C109" i="8"/>
  <c r="D108" i="8"/>
  <c r="C108" i="8"/>
  <c r="D107" i="8"/>
  <c r="C107" i="8"/>
  <c r="D105" i="8"/>
  <c r="C105" i="8"/>
  <c r="D104" i="8"/>
  <c r="C104" i="8"/>
  <c r="D103" i="8"/>
  <c r="C103" i="8"/>
  <c r="D102" i="8"/>
  <c r="C102" i="8"/>
  <c r="D101" i="8"/>
  <c r="C101" i="8"/>
  <c r="D99" i="8"/>
  <c r="C99" i="8"/>
  <c r="D98" i="8"/>
  <c r="C98" i="8"/>
  <c r="D97" i="8"/>
  <c r="C97" i="8"/>
  <c r="D96" i="8"/>
  <c r="C96" i="8"/>
  <c r="D95" i="8"/>
  <c r="C95" i="8"/>
  <c r="D94" i="8"/>
  <c r="C94" i="8"/>
  <c r="D93" i="8"/>
  <c r="C93"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8" i="8"/>
  <c r="C68" i="8"/>
  <c r="D67" i="8"/>
  <c r="C67" i="8"/>
  <c r="D66" i="8"/>
  <c r="C66" i="8"/>
  <c r="D65" i="8"/>
  <c r="C65" i="8"/>
  <c r="D64" i="8"/>
  <c r="C64" i="8"/>
  <c r="D63" i="8"/>
  <c r="C63" i="8"/>
  <c r="D62" i="8"/>
  <c r="C62"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D42" i="8"/>
  <c r="C42" i="8"/>
  <c r="D41" i="8"/>
  <c r="C41" i="8"/>
  <c r="D40" i="8"/>
  <c r="C40" i="8"/>
  <c r="D39" i="8"/>
  <c r="C39" i="8"/>
  <c r="D37" i="8"/>
  <c r="C37" i="8"/>
  <c r="D36" i="8"/>
  <c r="C36" i="8"/>
  <c r="D35" i="8"/>
  <c r="C35" i="8"/>
  <c r="D34" i="8"/>
  <c r="C34" i="8"/>
  <c r="D33" i="8"/>
  <c r="C33" i="8"/>
  <c r="D30" i="8"/>
  <c r="C30" i="8"/>
  <c r="D29" i="8"/>
  <c r="C29" i="8"/>
  <c r="D28" i="8"/>
  <c r="C28" i="8"/>
  <c r="D26" i="8"/>
  <c r="C26" i="8"/>
  <c r="D25" i="8"/>
  <c r="C25" i="8"/>
  <c r="D24" i="8"/>
  <c r="C24" i="8"/>
  <c r="D23" i="8"/>
  <c r="C23" i="8"/>
  <c r="D22" i="8"/>
  <c r="C22" i="8"/>
  <c r="D21" i="8"/>
  <c r="C21" i="8"/>
  <c r="D20" i="8"/>
  <c r="C20" i="8"/>
  <c r="D19" i="8"/>
  <c r="C19" i="8"/>
  <c r="D18" i="8"/>
  <c r="C18" i="8"/>
  <c r="D17" i="8"/>
  <c r="C17" i="8"/>
  <c r="D16" i="8"/>
  <c r="C16" i="8"/>
  <c r="D15" i="8"/>
  <c r="C15" i="8"/>
  <c r="D14" i="8"/>
  <c r="C14" i="8"/>
  <c r="D13" i="8"/>
  <c r="C13" i="8"/>
  <c r="D12" i="8"/>
  <c r="C12" i="8"/>
  <c r="D11" i="8"/>
  <c r="C11" i="8"/>
  <c r="D10" i="8"/>
  <c r="C10" i="8"/>
  <c r="D9" i="8"/>
  <c r="C9" i="8"/>
  <c r="D8" i="8"/>
  <c r="C8" i="8"/>
  <c r="D7" i="8"/>
  <c r="C7" i="8"/>
  <c r="D6" i="8"/>
  <c r="C6" i="8"/>
  <c r="D4" i="8"/>
  <c r="C4" i="8"/>
  <c r="D3" i="8"/>
  <c r="C3" i="8"/>
  <c r="D2" i="8"/>
  <c r="C2" i="8"/>
  <c r="C151" i="6" l="1"/>
  <c r="C152" i="6"/>
  <c r="C123" i="6"/>
  <c r="C153" i="6"/>
  <c r="C101" i="6"/>
  <c r="C124" i="6"/>
  <c r="C154" i="6"/>
  <c r="C155" i="6"/>
  <c r="C156" i="6"/>
  <c r="C157" i="6"/>
  <c r="C158" i="6"/>
  <c r="C125" i="6"/>
  <c r="C159" i="6"/>
  <c r="C102" i="6"/>
  <c r="C160" i="6"/>
  <c r="C126" i="6"/>
  <c r="C161" i="6"/>
  <c r="C88" i="6"/>
  <c r="C49" i="6"/>
  <c r="C162" i="6"/>
  <c r="C163" i="6"/>
  <c r="C127" i="6"/>
  <c r="C128" i="6"/>
  <c r="C164" i="6"/>
  <c r="C165" i="6"/>
  <c r="C129" i="6"/>
  <c r="C166" i="6"/>
  <c r="C89" i="6"/>
  <c r="C90" i="6"/>
  <c r="C55" i="6"/>
  <c r="C76" i="6"/>
  <c r="C38" i="6"/>
  <c r="C167" i="6"/>
  <c r="C68" i="6"/>
  <c r="C130" i="6"/>
  <c r="C131" i="6"/>
  <c r="C91" i="6"/>
  <c r="C168" i="6"/>
  <c r="C132" i="6"/>
  <c r="C133" i="6"/>
  <c r="C61" i="6"/>
  <c r="C92" i="6"/>
  <c r="C69" i="6"/>
  <c r="C103" i="6"/>
  <c r="C104" i="6"/>
  <c r="C20" i="6"/>
  <c r="C105" i="6"/>
  <c r="C106" i="6"/>
  <c r="C29" i="6"/>
  <c r="C14" i="6"/>
  <c r="C134" i="6"/>
  <c r="C93" i="6"/>
  <c r="C15" i="6"/>
  <c r="C22" i="6"/>
  <c r="C107" i="6"/>
  <c r="C94" i="6"/>
  <c r="C56" i="6"/>
  <c r="C135" i="6"/>
  <c r="C136" i="6"/>
  <c r="C77" i="6"/>
  <c r="C78" i="6"/>
  <c r="C169" i="6"/>
  <c r="C62" i="6"/>
  <c r="C170" i="6"/>
  <c r="C36" i="6"/>
  <c r="C9" i="6"/>
  <c r="C50" i="6"/>
  <c r="C137" i="6"/>
  <c r="C41" i="6"/>
  <c r="C108" i="6"/>
  <c r="C79" i="6"/>
  <c r="C19" i="6"/>
  <c r="C35" i="6"/>
  <c r="C65" i="6"/>
  <c r="C70" i="6"/>
  <c r="C42" i="6"/>
  <c r="C7" i="6"/>
  <c r="C21" i="6"/>
  <c r="C80" i="6"/>
  <c r="C81" i="6"/>
  <c r="C51" i="6"/>
  <c r="C109" i="6"/>
  <c r="C82" i="6"/>
  <c r="C171" i="6"/>
  <c r="C63" i="6"/>
  <c r="C83" i="6"/>
  <c r="C138" i="6"/>
  <c r="C44" i="6"/>
  <c r="C16" i="6"/>
  <c r="C3" i="6"/>
  <c r="C84" i="6"/>
  <c r="C57" i="6"/>
  <c r="C8" i="6"/>
  <c r="C30" i="6"/>
  <c r="C10" i="6"/>
  <c r="C31" i="6"/>
  <c r="C139" i="6"/>
  <c r="C110" i="6"/>
  <c r="C95" i="6"/>
  <c r="C140" i="6"/>
  <c r="C32" i="6"/>
  <c r="C25" i="6"/>
  <c r="C111" i="6"/>
  <c r="C33" i="6"/>
  <c r="C71" i="6"/>
  <c r="C23" i="6"/>
  <c r="C2" i="6"/>
  <c r="C11" i="6"/>
  <c r="C72" i="6"/>
  <c r="C17" i="6"/>
  <c r="C58" i="6"/>
  <c r="C5" i="6"/>
  <c r="C26" i="6"/>
  <c r="C59" i="6"/>
  <c r="C141" i="6"/>
  <c r="C112" i="6"/>
  <c r="C142" i="6"/>
  <c r="C24" i="6"/>
  <c r="C60" i="6"/>
  <c r="C85" i="6"/>
  <c r="C34" i="6"/>
  <c r="C172" i="6"/>
  <c r="C143" i="6"/>
  <c r="C113" i="6"/>
  <c r="C173" i="6"/>
  <c r="C174" i="6"/>
  <c r="C144" i="6"/>
  <c r="C145" i="6"/>
  <c r="C175" i="6"/>
  <c r="C96" i="6"/>
  <c r="C114" i="6"/>
  <c r="C115" i="6"/>
  <c r="C146" i="6"/>
  <c r="C45" i="6"/>
  <c r="C97" i="6"/>
  <c r="C116" i="6"/>
  <c r="C117" i="6"/>
  <c r="C98" i="6"/>
  <c r="C147" i="6"/>
  <c r="C27" i="6"/>
  <c r="C52" i="6"/>
  <c r="C176" i="6"/>
  <c r="C39" i="6"/>
  <c r="C46" i="6"/>
  <c r="C86" i="6"/>
  <c r="C118" i="6"/>
  <c r="C66" i="6"/>
  <c r="C119" i="6"/>
  <c r="C177" i="6"/>
  <c r="C148" i="6"/>
  <c r="C120" i="6"/>
  <c r="C87" i="6"/>
  <c r="C28" i="6"/>
  <c r="C53" i="6"/>
  <c r="C73" i="6"/>
  <c r="C178" i="6"/>
  <c r="C179" i="6"/>
  <c r="C121" i="6"/>
  <c r="C149" i="6"/>
  <c r="C40" i="6"/>
  <c r="C67" i="6"/>
  <c r="C54" i="6"/>
  <c r="C99" i="6"/>
  <c r="C4" i="6"/>
  <c r="C13" i="6"/>
  <c r="C6" i="6"/>
  <c r="C74" i="6"/>
  <c r="C18" i="6"/>
  <c r="C12" i="6"/>
  <c r="C43" i="6"/>
  <c r="C37" i="6"/>
  <c r="C100" i="6"/>
  <c r="C75" i="6"/>
  <c r="C47" i="6"/>
  <c r="C48" i="6"/>
  <c r="C122" i="6"/>
  <c r="C64" i="6"/>
  <c r="B151" i="6"/>
  <c r="B152" i="6"/>
  <c r="B123" i="6"/>
  <c r="B153" i="6"/>
  <c r="B101" i="6"/>
  <c r="B124" i="6"/>
  <c r="B154" i="6"/>
  <c r="B155" i="6"/>
  <c r="B156" i="6"/>
  <c r="B157" i="6"/>
  <c r="B158" i="6"/>
  <c r="B125" i="6"/>
  <c r="B159" i="6"/>
  <c r="B102" i="6"/>
  <c r="B160" i="6"/>
  <c r="B126" i="6"/>
  <c r="B161" i="6"/>
  <c r="B88" i="6"/>
  <c r="B49" i="6"/>
  <c r="B162" i="6"/>
  <c r="B163" i="6"/>
  <c r="B127" i="6"/>
  <c r="B128" i="6"/>
  <c r="B164" i="6"/>
  <c r="B165" i="6"/>
  <c r="B129" i="6"/>
  <c r="B166" i="6"/>
  <c r="B89" i="6"/>
  <c r="B90" i="6"/>
  <c r="B55" i="6"/>
  <c r="B76" i="6"/>
  <c r="B38" i="6"/>
  <c r="B167" i="6"/>
  <c r="B68" i="6"/>
  <c r="B130" i="6"/>
  <c r="B131" i="6"/>
  <c r="B91" i="6"/>
  <c r="B168" i="6"/>
  <c r="B132" i="6"/>
  <c r="B133" i="6"/>
  <c r="B61" i="6"/>
  <c r="B92" i="6"/>
  <c r="B69" i="6"/>
  <c r="B103" i="6"/>
  <c r="B104" i="6"/>
  <c r="B20" i="6"/>
  <c r="B105" i="6"/>
  <c r="B106" i="6"/>
  <c r="B29" i="6"/>
  <c r="B14" i="6"/>
  <c r="B134" i="6"/>
  <c r="B93" i="6"/>
  <c r="B15" i="6"/>
  <c r="B22" i="6"/>
  <c r="B107" i="6"/>
  <c r="B94" i="6"/>
  <c r="B56" i="6"/>
  <c r="B135" i="6"/>
  <c r="B136" i="6"/>
  <c r="B77" i="6"/>
  <c r="B78" i="6"/>
  <c r="B169" i="6"/>
  <c r="B62" i="6"/>
  <c r="B170" i="6"/>
  <c r="B36" i="6"/>
  <c r="B9" i="6"/>
  <c r="B50" i="6"/>
  <c r="B137" i="6"/>
  <c r="B41" i="6"/>
  <c r="B108" i="6"/>
  <c r="B79" i="6"/>
  <c r="B19" i="6"/>
  <c r="B35" i="6"/>
  <c r="B65" i="6"/>
  <c r="B70" i="6"/>
  <c r="B42" i="6"/>
  <c r="B7" i="6"/>
  <c r="B21" i="6"/>
  <c r="B80" i="6"/>
  <c r="B81" i="6"/>
  <c r="B51" i="6"/>
  <c r="B109" i="6"/>
  <c r="B82" i="6"/>
  <c r="B171" i="6"/>
  <c r="B63" i="6"/>
  <c r="B83" i="6"/>
  <c r="B138" i="6"/>
  <c r="B44" i="6"/>
  <c r="B16" i="6"/>
  <c r="B3" i="6"/>
  <c r="B84" i="6"/>
  <c r="B57" i="6"/>
  <c r="B8" i="6"/>
  <c r="B30" i="6"/>
  <c r="B10" i="6"/>
  <c r="B31" i="6"/>
  <c r="B139" i="6"/>
  <c r="B110" i="6"/>
  <c r="B95" i="6"/>
  <c r="B140" i="6"/>
  <c r="B32" i="6"/>
  <c r="B25" i="6"/>
  <c r="B111" i="6"/>
  <c r="B33" i="6"/>
  <c r="B71" i="6"/>
  <c r="B23" i="6"/>
  <c r="B2" i="6"/>
  <c r="B11" i="6"/>
  <c r="B72" i="6"/>
  <c r="B17" i="6"/>
  <c r="B58" i="6"/>
  <c r="B5" i="6"/>
  <c r="B26" i="6"/>
  <c r="B59" i="6"/>
  <c r="B141" i="6"/>
  <c r="B112" i="6"/>
  <c r="B142" i="6"/>
  <c r="B24" i="6"/>
  <c r="B60" i="6"/>
  <c r="B85" i="6"/>
  <c r="B34" i="6"/>
  <c r="B172" i="6"/>
  <c r="B143" i="6"/>
  <c r="B113" i="6"/>
  <c r="B173" i="6"/>
  <c r="B174" i="6"/>
  <c r="B144" i="6"/>
  <c r="B145" i="6"/>
  <c r="B175" i="6"/>
  <c r="B96" i="6"/>
  <c r="B114" i="6"/>
  <c r="B115" i="6"/>
  <c r="B146" i="6"/>
  <c r="B45" i="6"/>
  <c r="B97" i="6"/>
  <c r="B116" i="6"/>
  <c r="B117" i="6"/>
  <c r="B98" i="6"/>
  <c r="B147" i="6"/>
  <c r="B27" i="6"/>
  <c r="B52" i="6"/>
  <c r="B176" i="6"/>
  <c r="B39" i="6"/>
  <c r="B46" i="6"/>
  <c r="B86" i="6"/>
  <c r="B118" i="6"/>
  <c r="B66" i="6"/>
  <c r="B119" i="6"/>
  <c r="B177" i="6"/>
  <c r="B148" i="6"/>
  <c r="B120" i="6"/>
  <c r="B87" i="6"/>
  <c r="B28" i="6"/>
  <c r="B53" i="6"/>
  <c r="B73" i="6"/>
  <c r="B178" i="6"/>
  <c r="B179" i="6"/>
  <c r="B121" i="6"/>
  <c r="B149" i="6"/>
  <c r="B40" i="6"/>
  <c r="B67" i="6"/>
  <c r="B54" i="6"/>
  <c r="B99" i="6"/>
  <c r="B4" i="6"/>
  <c r="B13" i="6"/>
  <c r="B6" i="6"/>
  <c r="B74" i="6"/>
  <c r="B18" i="6"/>
  <c r="B12" i="6"/>
  <c r="B43" i="6"/>
  <c r="B37" i="6"/>
  <c r="B100" i="6"/>
  <c r="B75" i="6"/>
  <c r="B47" i="6"/>
  <c r="B48" i="6"/>
  <c r="B122" i="6"/>
  <c r="B64" i="6"/>
  <c r="C150" i="6"/>
  <c r="B150" i="6"/>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 i="4"/>
  <c r="N6" i="6" l="1"/>
  <c r="N5" i="6"/>
  <c r="N7" i="6"/>
  <c r="N8" i="6"/>
  <c r="N9" i="6"/>
  <c r="J18" i="6"/>
  <c r="J9" i="6"/>
  <c r="J8" i="6"/>
  <c r="J10" i="6"/>
  <c r="J4" i="6"/>
  <c r="J5" i="6"/>
  <c r="J11" i="6"/>
  <c r="J6" i="6"/>
  <c r="J19" i="6"/>
  <c r="J17" i="6"/>
  <c r="J12" i="6"/>
  <c r="J15" i="6"/>
  <c r="J7" i="6"/>
  <c r="J16" i="6"/>
  <c r="J13" i="6"/>
  <c r="J14" i="6"/>
  <c r="N4" i="6"/>
</calcChain>
</file>

<file path=xl/sharedStrings.xml><?xml version="1.0" encoding="utf-8"?>
<sst xmlns="http://schemas.openxmlformats.org/spreadsheetml/2006/main" count="9392" uniqueCount="3727">
  <si>
    <t>Publication Type</t>
  </si>
  <si>
    <t>Authors</t>
  </si>
  <si>
    <t>Author Full Names</t>
  </si>
  <si>
    <t>Article Title</t>
  </si>
  <si>
    <t>Author Keywords</t>
  </si>
  <si>
    <t>Keywords Plus</t>
  </si>
  <si>
    <t>Abstract</t>
  </si>
  <si>
    <t>ISSN</t>
  </si>
  <si>
    <t>eISSN</t>
  </si>
  <si>
    <t>J</t>
  </si>
  <si>
    <t>Tarhini, H; Maddah, B; Hamzeh, F</t>
  </si>
  <si>
    <t/>
  </si>
  <si>
    <t>Tarhini, Hussein; Maddah, Bacel; Hamzeh, Farook</t>
  </si>
  <si>
    <t>The traveling salesman puts-on a hard hat - Tower crane scheduling in construction projects</t>
  </si>
  <si>
    <t>Traveling salesman; Tower crane; Construction management; Integer linear programming; Clustering</t>
  </si>
  <si>
    <t>Effective use of site equipment is an essential aspect of construction projects. In particular, tower cranes are critical in large scale projects. This research aims to optimize the cranes' usage in construction projects by efficiently scheduling the sequence of activities that are processed by each crane on the site while addressing several constraints such as crane collisions and tasks precedence constraints. An integer linear program is developed that is based on the Multiple Travelling Salesmen Problem (MTSP). Two sets of valid inequalities have been added to improve the tractability of the model. This model is then tested on a real-world case study of a large construction site with two tower cranes. In addition, heuristic approaches are introduced to increase the tractability of the model and are compared to the integer program in terms of solution quality and computation time by generating a large data-set of problems with different sizes. The heuristics are based on the cluster-first, route-second idea, where an optimization-based clustering method is used to pre-assign activities to cranes. (C) 2020 Elsevier B.V. All rights reserved.</t>
  </si>
  <si>
    <t>0377-2217</t>
  </si>
  <si>
    <t>1872-6860</t>
  </si>
  <si>
    <t>Parhizkar, T; Vinnem, JE; Utne, IB; Mosleh, A</t>
  </si>
  <si>
    <t>Parhizkar, Tarannom; Vinnem, Jan Erik; Utne, Ingrid Bouwer; Mosleh, Ali</t>
  </si>
  <si>
    <t>Supervised Dynamic Probabilistic Risk Assessment of Complex Systems, Part 1: General Overview</t>
  </si>
  <si>
    <t>Dynamic probabilistic risk assessment; Supervised algorithms; Optimization model; Decision-making process; Emergency situations; Dynamic positioning system</t>
  </si>
  <si>
    <t>OPERATING CREW RESPONSE; EVENT SEQUENCE DIAGRAM; SAFETY ASSESSMENT; BOUND ALGORITHM; SIMULATION; ACCIDENTS; PRA; LIMITATIONS; FRAMEWORK</t>
  </si>
  <si>
    <t>Dynamic probabilistic risk assessment (DPRA) is a systematic and comprehensive methodology that has been used and refined over the past decades to evaluate risks associated with complex systems. However, current approaches to construct and execute DPRA models are challenged by high execution time owing to numerous possible scenarios. This issue will affect the execution time of the model, which is in contrast with the aim of modeling. DPRA models must be sufficiently fast to assist decision-making processes in the required time. In this study, a new method is proposed to enhance the execution times of DPRA models. This method uses optimization algorithms to determine failure scenarios and sort scenarios based on their occurrence probabilities. The most efficient optimization algorithms, considering the nature of the DPRA models, are mixed-integer sequential quadratic programming, modified branch-and-bound algorithm, and modified particle swarm optimization, which are then compared and discussed. To validate the effectiveness of this method, a simple case study is presented. The results show the effectiveness of the method, which has high accuracy and reduces the execution time significantly (e.g. execution time of risk assessment of 16,464 possible behavior scenarios after an incident in a dynamic positioning system is one fifth of the conventional methods). A detailed supervised DPRA model of dynamic positioning systems and its application on three incidents that occurred in the Norwegian offshore sector in previous years is presented in a subsequent article (Part 2 of 1) (Parhizkar et. al.). Case study results confirm that the supervised DPRA method can be applied to other complex systems so that the dynamic probabilistic risk values can be evaluated quickly and accurately.</t>
  </si>
  <si>
    <t>0951-8320</t>
  </si>
  <si>
    <t>1879-0836</t>
  </si>
  <si>
    <t>Esmizadeh, Y; Bashiri, M; Jahani, H; Almada-Lobo, B</t>
  </si>
  <si>
    <t>Esmizadeh, Yalda; Bashiri, Mahdi; Jahani, Hamed; Almada-Lobo, Bernardo</t>
  </si>
  <si>
    <t>Cold chain management in hierarchical operational hub networks*</t>
  </si>
  <si>
    <t>Cold chain management (CCM); Hierarchical hub location problem; Operational hub; Perishable goods; Freshness time window</t>
  </si>
  <si>
    <t>This paper proposes a multi-objective mixed-integer linear programming to model a cold chain with complementary operations on a hierarchical hub network. Central hubs are linked to each other in the first level of the network and to the star network of the lower-level hubs. As for a case study, different hub levels provide various refreshing or freezing operations to keep the perishable goods fresh along the network. Disruption is formulated by the consideration of stochastic demand and multi-level freshness time windows. Regarding the solution, a genetic algorithm is also developed and compared for competing the large-sized networks.</t>
  </si>
  <si>
    <t>1366-5545</t>
  </si>
  <si>
    <t>1878-5794</t>
  </si>
  <si>
    <t>Petrelli, M; Fioriti, D; Berizzi, A; Poli, D</t>
  </si>
  <si>
    <t>Petrelli, Marina; Fioriti, Davide; Berizzi, Alberto; Poli, Davide</t>
  </si>
  <si>
    <t>Multi-Year Planning of a Rural Microgrid Considering Storage Degradation</t>
  </si>
  <si>
    <t>Batteries; Degradation; Planning; Microgrids; Optimization; Capacity planning; Indexes; Microgrid planning; MILP; rural electrification; multi-year optimization; storage degradation</t>
  </si>
  <si>
    <t>Microgrids play a pivotal role in the attempts to achieve universal access to electricity; hence, their accurate planning, which also includes the evolution of the system over the project lifetime, is essential for maximizing the profitability of the investments. This paper proposes an iterative multi-year mixed-integer linear programming (MILP) optimization, in which power-dependent efficiency and capacity degradation of storage as functions of the operative strategy are considered. In this study, the computational burden of such a large problem is significantly reduced by means of an external loop that accounts for the hourly storage efficiency and residual capacity and serves to update the parameters for the MILP optimization of the following iteration. This approach is tested on a case study of a community in Soroti, in central-eastern Uganda. Comparison with the output of a one-shot MILP and with a procedure that overlooks the effects of the dispatching strategy on storage characteristics is shown, highlighting the benefits gained with the proposed algorithm in terms of both simulation time and accuracy of the design.</t>
  </si>
  <si>
    <t>0885-8950</t>
  </si>
  <si>
    <t>1558-0679</t>
  </si>
  <si>
    <t>Ma, MY; Fan, LL</t>
  </si>
  <si>
    <t>Ma, Minyue; Fan, Lingling</t>
  </si>
  <si>
    <t>Security constrained DC OPF considering generator responses</t>
  </si>
  <si>
    <t>Security constrained optimal power flow; Generator response; Benders' Decomposition; Bilinear formulation; Mixed integer programming</t>
  </si>
  <si>
    <t>OPTIMAL POWER-FLOW; UNIT COMMITMENT; EXPANSION</t>
  </si>
  <si>
    <t>Considering generator responses after contingencies provides a more practical solution to security constrained direct current optimal power flow (DCOPF) problems. The major difficulty of solving such OPF includes the large number of contingencies and non-convexity of the generator response constraints. In the literature, mixed-integer linear programming (MILP) formulation relying on big-M technique has been applied to deal with the non convexity of generator response constraints. In this paper, we further improve the solving speed by formulating generator response constraints via bilinear expressions and adopting Benders' decomposition technique to decompose the problem into a master problem and multiple subproblems, with each subproblem associated with a contingency. Benders' decomposition strategies were investigated in this research to seek an efficient decomposition approach. Through preserving bilinear expressions related to the base case power while relaxing the rest bilinear expressions via McCormick envelops, we designed an efficient Benders' decomposition strategy. Case study results demonstrate the efficiency of the proposed formulation compared to the state-of-the-art formulations.</t>
  </si>
  <si>
    <t>0378-7796</t>
  </si>
  <si>
    <t>1873-2046</t>
  </si>
  <si>
    <t>Son, NH; Hop, NV</t>
  </si>
  <si>
    <t>Nguyen Hoang Son; Nguyen Van Hop</t>
  </si>
  <si>
    <t>A hybrid meta-heuristics approach for supplier selection and order allocation problem for supplying risks of recyclable raw materials</t>
  </si>
  <si>
    <t>Order Allocation; Supplier Selection; Particle Swarm Optimization (PSO); Grey Wolf Optimization (GWO); Recylable Raw Materials; Supply Risks</t>
  </si>
  <si>
    <t>SOLID-WASTE MANAGEMENT; CHAIN; MODEL; OPTIMIZATION</t>
  </si>
  <si>
    <t>In this work, a mixed-integer linear programming model is formulated to allocate the appropriate orders to the right suppliers for recyclable raw materials. We modify the previous model for the supplier selection and order allocation problem for stochastic demand to cope with the supply risks of recyclable raw materials such as insufficient supply quantity, defective rate, and late delivery. The optimal solution of the mathematical model is the benchmark for small-sized problems. Then, a hybrid meta-heuristic of Particles Swarm Optimization and Grey Wolf Optimization (PSO-GWO) is proposed to search for the best solution for large-sized problems. A real-life case study of a steel manufacturer with two factories in Vietnam is presented to validate the proposed approach. Some experiments have been tested to confirm the performance of the hybrid PSO-GWO approach. (C) 2021 by the authors; licensee Growing Science, Canada</t>
  </si>
  <si>
    <t>1923-2926</t>
  </si>
  <si>
    <t>1923-2934</t>
  </si>
  <si>
    <t>Sazvar, Z; Zokaee, M; Tavakkoli-Moghaddam, R; Salari, SA; Nayeri, S</t>
  </si>
  <si>
    <t>Sazvar, Zeinab; Zokaee, Mahsa; Tavakkoli-Moghaddam, Reza; Salari, Samira Al-sadat; Nayeri, Sina</t>
  </si>
  <si>
    <t>Designing a sustainable closed-loop pharmaceutical supply chain in a competitive market considering demand uncertainty, manufacturer's brand and waste management</t>
  </si>
  <si>
    <t>Sustainable pharmaceutical supply chain; Closed-loop supply chain; Vehicle routing problem; Scenario-based game theory</t>
  </si>
  <si>
    <t>Pharmaceutical supply chain (PSC) is one of the most important healthcare supply chains and the recent pandemic (COVID-19) has completely proved it. Also, the environmental and social impacts of PSCs are undeniable due to the daily entrance of a large amount of pharmaceutical waste into the environment. However, studies on closed-loop PSCs (CLPSC) are rarely considered real-world requirements such as competition among diverse brands of manufacturers, the dependency of customers' demand on products' price and quality, and diverse reverse flows of end-of-life medicines. In this study, a scenario-based Multi-Objective Mixed-Integer Linear Programming model is developed to design a sustainable CLPSC, which investigates the reverse flows of expired medicines as three classes (must be disposed of, can be remanufactured and can be recycled). To study the competitive market and deal with demand uncertainty, a novel scenario-based game theory model is proposed. The demand function for each brand depends on the price and quality provided. Then, a hybrid solution approach is provided by combining the LP-metrics method with a heuristic algorithm. Furthermore, a real case study is investigated to evaluate the application of the model. Finally, sensitivity analysis and managerial insights are provided. The numerical results show that the proposed classification of reverse flows leads to proper waste management, making money, and reducing both disposal costs and raw material usage. Moreover, competition increases PSCs performance and improves the supply of products to pharmacies.</t>
  </si>
  <si>
    <t>0254-5330</t>
  </si>
  <si>
    <t>1572-9338</t>
  </si>
  <si>
    <t>Zhai, JJ; Wu, XB; Li, ZH; Zhu, SJ; Yang, B; Liu, HM</t>
  </si>
  <si>
    <t>Zhai, Jingjing; Wu, Xiaobei; Li, Zihao; Zhu, Shaojie; Yang, Bo; Liu, Haoming</t>
  </si>
  <si>
    <t>Day-Ahead and Intra-Day Collaborative Optimized Operation among Multiple Energy Stations</t>
  </si>
  <si>
    <t>integrated energy system; day-ahead and intra-day collaborative scheduling; PV power generation; multi-energy network; demand response</t>
  </si>
  <si>
    <t>An integrated energy system (IES) shows great potential in reducing the terminal energy supply cost and improving energy efficiency, but the operation scheduling of an IES, especially integrated with inter-connected multiple energy stations, is rather complex since it is affected by various factors. Toward a comprehensive operation scheduling of multiple energy stations, in this paper, a day-ahead and intra-day collaborative operation model is proposed. The targeted IES consists of electricity, gas, and thermal systems. First, the energy flow and equipment composition of the IES are analyzed, and a detailed operation model of combined equipment and networks is established. Then, with the objective of minimizing the total expected operation cost, a robust optimization of day-ahead and intra-day scheduling for energy stations is constructed subject to equipment operation constraints, network constraints, and so on. The day-ahead operation provides start-up and shut-down scheduling of units, and in the operating day, the intra-day rolling operation optimizes the power output of equipment and demand response with newly evolved forecasting information. The photovoltaic (PV) uncertainty and electric load demand response are also incorporated into the optimization model. Eventually, with the piecewise linearization method, the formulated optimization model is converted to a mixed-integer linear programming model, which can be solved using off-the-shelf solvers. A case study on an IES with five energy stations verifies the effectiveness of the proposed day-ahead and intra-day collaborative robust operation strategy.</t>
  </si>
  <si>
    <t>1996-1073</t>
  </si>
  <si>
    <t>Islam, MT; Nizami, MSH; Mahmoudi, S; Huda, N</t>
  </si>
  <si>
    <t>Islam, Md Tasbirul; Nizami, Mohammad Sohrab Hasan; Mahmoudi, Sajjad; Huda, Nazmul</t>
  </si>
  <si>
    <t>Reverse logistics network design for waste solar photovoltaic panels: A case study of New South Wales councils in Australia</t>
  </si>
  <si>
    <t>Waste solar photovoltaic panels; e-waste; reverse logistics; optimization; mixed-integer programming; Australia</t>
  </si>
  <si>
    <t>Waste solar photovoltaic (PV) panels are considered as one of the fastest-growing future waste streams under the category of large electronic waste (e-waste). The lifespan of solar panels varies from 20 to 30 years, and an appropriate reverse logistics network design is essential to manage the waste stream efficiently once their lifetime expires. Mixed-integer programming-based RL model is proposed in this paper for New South Wales, Australia that minimizes the overall cost by identifying optimal locations and sizing of the collection points while determining optimal capacities for recycling facilities. Using the historical data (2001-2017) on the installed capacity of solar panels in the state, the potential waste generation (at council-level) is estimated and optimized solutions are proposed for the year 2047. The results of the study show that the highest waste solar PV will be generated at Murrumbidgee, Berrigan, Balranald, and Bogan councils. Out of 129 councils in the state, the model identifies 78 optimized-locations of the collection points that would be required in the councils. In the councils of Newcastle, Narrandera and Wagga Wagga, three major recycling facilities would need to be established. This is the first systematic attempt in designing an optimized RL network in Australia focusing on waste solar PV. Policy-makers will find this research highly valuable in decision-making on local recycling infrastructure development.</t>
  </si>
  <si>
    <t>0734-242X</t>
  </si>
  <si>
    <t>1096-3669</t>
  </si>
  <si>
    <t>Ramin, E; Bestuzheva, K; Gargalo, CL; Ramin, D; Schneider, C; Ramin, P; Flores-Alsina, X; Andersen, MM; Gernaey, KV</t>
  </si>
  <si>
    <t>Ramin, Elham; Bestuzheva, Ksenia; Gargalo, Carina L.; Ramin, Danial; Schneider, Carina; Ramin, Pedram; Flores-Alsina, Xavier; Andersen, Maj M.; Gernaey, Krist V.</t>
  </si>
  <si>
    <t>Incremental design of water symbiosis networks with prior knowledge: The case of an industrial park in Kenya</t>
  </si>
  <si>
    <t>Wastewater treatment; Water scarcity; Membranes; Circular economy; Mixed integer nonlinear programming; Water network integration</t>
  </si>
  <si>
    <t>LIFE-CYCLE ASSESSMENT; GLOBAL OPTIMIZATION; INTEGRATION; REUSE; REMOVAL; MODELS</t>
  </si>
  <si>
    <t>Industrial parks have a high potential for recycling and reusing resources such as water across companies by creating symbiosis networks. In this study, we introduce a mathematical optimization framework for the design of water network integration in industrial parks formulated as a large-scale standard mixed-integer non-linear programming (MINLP) problem. The novelty of our approach relies on i) developing a multi-level incremental optimization framework for water network synthesis, ii) including prior knowledge of water demand growth and projected water scarcity to evaluate the significance of water-saving solutions, iii) incorporating a comprehensive formulation of the water network synthesis problem including multiple pollutants and different treatment units and iv) performing a multi-objective optimization of the network including freshwater savings and relative cost of the network. The significance of the proposed optimization framework is illustrated by applying it to an existing industrial park in a water-scarce region in Kenya. Firstly, we illustrated the benefits of including prior knowledge to prevent an over-design of the network at the early stages. In the case study, we achieved a more flexible and expandable water network with 36% lower unit cost at the early stage and 15% lower unit cost at later stages for overall maximum freshwater savings of 25%. Secondly, multi-objective analysis suggests an optimum freshwater savings of 14% to reduce the unit cost of the network by half. Moreover, the significance of symbiosis networks is highlighted by showing that intra-company connections can only achieve a maximum freshwater savings of 17% with significantly higher unit cost (+45%). Finally, we showed that the values of symbiosis connectivity index in the Pareto front correspond to higher freshwater savings, indicating the significant role of the symbiosis network in the industrial park under study. This is the first study, where all the above elements have been taken into account simultaneously for the design of a water reuse network. (C) 2020 Elsevier B.V. All rights reserved.</t>
  </si>
  <si>
    <t>0048-9697</t>
  </si>
  <si>
    <t>1879-1026</t>
  </si>
  <si>
    <t>Annouch, A; Bellabdaoui, A</t>
  </si>
  <si>
    <t>Annouch, Anouar; Bellabdaoui, Adil</t>
  </si>
  <si>
    <t>An Adaptive Genetic Algorithm for a New Variant of the Gas Cylinders Open Split Delivery and Pickup with Two-dimensional Loading Constraints</t>
  </si>
  <si>
    <t>Vehicle routing problem; split delivery and pickup; multi-depot; two-dimensional loading; genetic algorithm</t>
  </si>
  <si>
    <t>VEHICLE-ROUTING PROBLEM; TRAVELING SALESMAN PROBLEM; TABU SEARCH</t>
  </si>
  <si>
    <t>This paper studies a combination of two well-known problems in distribution logistics, which are the truck loading problem and the vehicle routing problem. In our context, a customer daily demand exceeds the truck capacity. As a result, the demand has to be split into several routes. In addition, it is required to assign customers to depots, which means that each customer is visited just once by any truck in the fleet. Moreover, we take into consideration a customer time windows. The studied problem can be defined as a Multi-depots open split delivery and pickup vehicle routing problem with two-dimensional loading constraints and time windows (2L-MD-OSPDTW). A mathematical formulation of the problem is proposed as a mixed-integer linear programming model. Then, a set of four class instances is used in a way that reflects the real-life case study. Furthermore, a genetic algorithm is proposed to solve a large scale dataset. Finally, preliminary results are reported and show that the MILP performs very well for small test instances while the genetic algorithm can be efficiently used to solve the problem for a wide-reaching test instances. This paper studies a combination of two well-known problems in distribution logistics, which are the truck loading problem and the vehicle routing problem. In our context, a customer daily demand exceeds the truck capacity. As a result, the demand has to be split into several routes. In addition, it is required to assign customers to depots, which means that each customer is visited just once by any truck in the fleet. Moreover, we take into consideration a customer time windows. The studied problem can be defined as a Multi-depots open split delivery and pickup vehicle routing problem with two-dimensional loading constraints and time windows (2L-MD-OSPDTW). A mathematical formulation of the problem is proposed as a mixed-integer linear programming model. Then, a set of four class instances is used in a way that reflects the real-life case study. Furthermore, a genetic algorithm is proposed to solve a large scale dataset. Finally, preliminary results are reported and show that the MILP performs very well for small test instances while the genetic algorithm can be efficiently used to solve the problem for a wide-reaching test instances.</t>
  </si>
  <si>
    <t>2158-107X</t>
  </si>
  <si>
    <t>2156-5570</t>
  </si>
  <si>
    <t>Oliveira, PD; de Oliveira, MTB; Oliveira, E; Conceicao, LR; Marcato, ALM; Junqueira, GS; de Alencar, CAV</t>
  </si>
  <si>
    <t>de Sousa Oliveira, Patricia; de Oliveira, Marcos Tadeu Barros; Oliveira, Elisa; Conceicao, Lucas Reis; Marcato, Andre Luis Marques; Junqueira, Giovani Santiago; de Alencar Junior, Carlos Alberto Veiga</t>
  </si>
  <si>
    <t>Maintenance Schedule Optimization Applied to Large Hydroelectric Plants: Towards a Methodology Encompassing Regulatory Aspects</t>
  </si>
  <si>
    <t>Maintenance engineering; Schedules; Optimization; Generators; Genetic algorithms; Programming; ISO; Availability factor; generators units; hydro plants; maintenance scheduling; optimization</t>
  </si>
  <si>
    <t>The maintenance schedule planning of hydro plant generating units is a subject of great interest to several agents in the energy industry. A correct approach for this problem can prevent the degradation of physical assets and minimize the probability of forced shutdowns of their equipment. In addition to these factors, due particularities of the Brazilian system, the operational strategies of its agents are also affected by the maintenance schedule of the generating units. This occurs due to the Availability Factor (AFA), which is directly influenced by the hours of maintenance performed at the plant and, in case of a performance below the stipulated in the concession contracts, it can lead to financial losses or administrative sanctions applied by the regulatory agent. With this motivation in mind, the present work proposes a methodology for Generator Maintenance Scheduling (GMS) of a hydroelectric plant, developing a mathematical model to determine the ideal moment to perform maintenance, considering operational restrictions and regulatory aspects of hydroelectric plants. The optimization methodology proposed for this problem is done through mixed-integer linear programming, where the integer variables consist of the operating state and start date of maintenance of each generating unit. In the end, to validate the proposed modeling, a case study is carried out for a real large plant in the Brazilian system.</t>
  </si>
  <si>
    <t>2169-3536</t>
  </si>
  <si>
    <t>Niu, LY; Clark, A</t>
  </si>
  <si>
    <t>Niu, Luyao; Clark, Andrew</t>
  </si>
  <si>
    <t>A Differentially Private Incentive Design for Traffic Offload to Public Transportation</t>
  </si>
  <si>
    <t>Intelligent transportation system; incentive design; differential privacy</t>
  </si>
  <si>
    <t>NETWORKS; TRUTHFUL; USERS; SHIFT; CAR</t>
  </si>
  <si>
    <t>Increasingly large trip demands have strained urban transportation capacity, which consequently leads to traffic congestion and rapid growth of greenhouse gas emissions. In this work, we focus on achieving sustainable transportation by incentivizing passengers to switch from private cars to public transport. We address the following challenges. First, the passengers incur inconvenience costs when changing their transit behaviors due to delay and discomfort, and thus need to be reimbursed. Second, the inconvenience cost, however, is unknown to the government when choosing the incentives. Furthermore, changing transit behaviors raises privacy concerns from passengers. An adversary could infer personal information (e.g., daily routine, region of interest, and wealth) by observing the decisions made by the government, which are known to the public. We adopt the concept of differential privacy and propose privacy-preserving incentive designs under two settings, denoted as two-way communication and one-way communication. Under two-way communication, passengers submit bids and then the government determines the incentives, whereas in one-way communication, the government simply sets a price without acquiring information from the passengers. We formulate the problem under two-way communication as a mixed integer linear program and propose a polynomialtime approximation algorithm. We show the proposed approach achieves truthfulness, individual rationality, social optimality, and differential privacy. Under one-way communication, we focus on how the government should design the incentives without revealing passengers' inconvenience costs while still preserving differential privacy. We formulate the problem as a convex program and propose a differentially private and near-optimal solution algorithm. A numerical case study using the Caltrans Performance Measurement System (PeMS) data source is presented as evaluation. The results show that the proposed approaches achieve a win-win situation in which both the government and passengers obtain non-negative utilities.</t>
  </si>
  <si>
    <t>2378-962X</t>
  </si>
  <si>
    <t>2378-9638</t>
  </si>
  <si>
    <t>Schiffer, M; Hiermann, G; Rudel, F; Walther, G</t>
  </si>
  <si>
    <t>Schiffer, Maximilian; Hiermann, Gerhard; Ruedel, Fabian; Walther, Grit</t>
  </si>
  <si>
    <t>A polynomial-time algorithm for user-based relocation in free-floating car sharing systems</t>
  </si>
  <si>
    <t>Free-floating car sharing; User-based relocation; Polynomial algorithm</t>
  </si>
  <si>
    <t>Free-floating car sharing (FFCS) systems are a promising concept to reduce the traffic volume in cities. However, spatial and temporal mismatches of supply and demand require a relocation of rental cars in order to avoid low degrees of utilization. Here, especially user-based relocation strategies seem to be promising to increase utilization in a costefficient manner. However, a thorough optimization-based assessment of user-based relocation strategies for FFCS systems is still missing. In this paper, we introduce an integer program that optimizes the assignment of userbased relocation strategies in FFCS fleets. We develop a graph representation that allows to reformulate the problem as a k-disjoint shortest paths problem and propose an exact algorithm to solve large-size instances. We show that this algorithm can solve real-world instances within a few milliseconds as well as instances with up to 100,000 customers and 10,000 vehicles in a few minutes. Furthermore, we present a case study based on real-world data and derive managerial insights on user-based relocation strategies. Our results reveal an upper bound on the benefit of user-based relocation strategies and demonstrate that the employment of such strategies can increase the number of fulfilled rental requests by 21%, while increasing the operator's revenue by 10%. (C) 2020 Elsevier Ltd. All rights reserved.</t>
  </si>
  <si>
    <t>0191-2615</t>
  </si>
  <si>
    <t>1879-2367</t>
  </si>
  <si>
    <t>Aminipour, A; Bahroun, Z; Hariga, M</t>
  </si>
  <si>
    <t>Aminipour, Armin; Bahroun, Zied; Hariga, Moncer</t>
  </si>
  <si>
    <t>Cyclic manufacturing and remanufacturing in a closed-loop supply chain</t>
  </si>
  <si>
    <t>Cyclic production scheduling; Cyclic delivery schedules; Remanufacturing, closed-loop supply chain</t>
  </si>
  <si>
    <t>LOT-SIZING PROBLEM; SCHEDULING PROBLEM; GENETIC ALGORITHM; PRODUCT RETURNS; NETWORK; HEURISTICS; INDUSTRY; SOLVE; COST</t>
  </si>
  <si>
    <t>The implementation of a cyclic production scheduling approach has been shown to enhance resource utilization and to improve shop floor control. Recently, closed-loop supply chain management has become a topic of strategic importance due to its positive environmental and economic impacts. As a result, many organizations integrated manufacturing and remanufacturing operations to optimize the efficiency of their forward and reverse supply chain processes. The focus of this research is to integrate cyclic production scheduling policies in a two-stage closed-loop supply chain. The problem is formulated as a mixed-integer linear program to generate an optimal cyclic production schedule with no demand shortages that minimizes the sum of holding and setup costs under a given cyclic delivery schedule required by the customer. The results of the sensitivity analysis revealed that the number of products, the product return rate, and the feasibility ratio are the most critical parameters affecting the model computational performance. For large-sized problems, a heuristic procedure is proposed to generate near optimal production schedules in reasonable computational times. Finally, the illustration of the proposed integrated model with a real case study demonstrated the cost advantage of implementing cyclic production schedules under closed-loop supply chain policy versus cyclic production schedules under manufacturing only policy. (C) 2020 Institution of Chemical Engineers. Published by Elsevier B.V. All rights reserved.</t>
  </si>
  <si>
    <t>2352-5509</t>
  </si>
  <si>
    <t>Mallier, L; Hetreux, G; Thery-Hetreux, R; Baudet, P</t>
  </si>
  <si>
    <t>Mallier, Lise; Hetreux, Gilles; Thery-Hetreux, Raphaele; Baudet, Philippe</t>
  </si>
  <si>
    <t>A modelling framework for energy system planning: Application to CHP plants participating in the electricity market</t>
  </si>
  <si>
    <t>Modelling framework; Fast prototyping; Short-term planning; Energy management system; Mixed integer linear programming; Combined heat and power plants</t>
  </si>
  <si>
    <t>COGENERATION POWER-PLANTS; COMBINED HEAT; INDUSTRIAL COGENERATION; OPTIMIZATION; OPERATION; TIME; DISPATCH; UNITS</t>
  </si>
  <si>
    <t>This article presents a general modelling framework dedicated to the short-term planning of energy systems, which supports the fast prototyping of optimization models. Due to the need for its applicability to practical problem instances, the methodology is based on a generic Mixed Integer Linear Programming (MILP) formulation. In addition, a specific graphical formalism called Extended Resource Task Network (ERTN) is proposed for the configuration step, which enables the modelling of any type of system and the automatic instantiation of the optimization models. The value of implementing such a tool is demonstrated through the modelling, operational planning and performance evaluation of a Combined Heat and Power (CHP) plant that participates in the French Day-ahead electricity market. Indeed, while real-time control of utility plants plays an important role in ensuring the balance between production and needs, forecasting and planning these production systems is becoming increasingly necessary to make them more energy and economically efficient. The case study shows, on the one hand the potentialities of the modelling approach through the ability to achieve rapid development and implementation of complex systems, and on the other hand significant opportunities to improve the site's economic profitability as well as its environmental impact. (C) 2020 Elsevier Ltd. All rights reserved.</t>
  </si>
  <si>
    <t>0360-5442</t>
  </si>
  <si>
    <t>1873-6785</t>
  </si>
  <si>
    <t>Cheng, C; Zhu, R; Costa, AM; Thompson, RG</t>
  </si>
  <si>
    <t>Cheng, Cheng; Zhu, Rui; Costa, Alysson M.; Thompson, Russell George</t>
  </si>
  <si>
    <t>Optimisation of wste clean-up after large-scale disasters</t>
  </si>
  <si>
    <t>Disaster waste clean-up; Temporary disaster waste management site; Location selection; Buildings demolition arrangement; Mixed integer programming</t>
  </si>
  <si>
    <t>WASTE MANAGEMENT; DEBRIS MANAGEMENT</t>
  </si>
  <si>
    <t>Disaster waste clean-up after large disasters is one of the core activities at the recovery stage of disaster management, which aims to restoring the normal functioning of the disaster affected area. In this paper we considered a waste clean-up system consists of (i) demolition operation, (ii) collection of waste from customer nodes to temporary disaster waste management sites (TDWMSs), (iii) processing at TDWMSs, and (iv) transportation of the waste to final disposal sites in the recovery of disasters. A multi-objective mixed integer programming model is developed to minimise the total clean-up cost and time. Three different approaches are developed to solve the problem, which are tested with artificial instances and a real case study. Results of artificial instances indicate that the models developed can be used to obtain close to optimal solutions within an acceptable computing time. Results of the case study can facilitate the decision-makers to develop the waste clean-up with minimised total cost and clean-up time by selecting the right location of TDWMSs and setting up the proper waste clean-up schedule. (C) 2020 Elsevier Ltd. All rights reserved.</t>
  </si>
  <si>
    <t>0956-053X</t>
  </si>
  <si>
    <t>1879-2456</t>
  </si>
  <si>
    <t>Bai, HB; Li, SY; Wang, XP; Liu, C</t>
  </si>
  <si>
    <t>Bai Haobo; Li Shiyu; Wang Xupeng; Liu Chang</t>
  </si>
  <si>
    <t>Design and Optimization of Multiple Interconnected Utility Systems in An Integrated Refining and Petrochemical Complex</t>
  </si>
  <si>
    <t>MINLP model; multiple interconnected utility systems; complex steam turbines; steam main temperatures</t>
  </si>
  <si>
    <t>THERMODYNAMIC APPROACH; POWER-PLANTS; STEAM-SYSTEM</t>
  </si>
  <si>
    <t>In an integrated refining and petrochemical complex, a centralized utility system (CUS) is introduced to integrate the steam demands of production plants. Besides, two sub-utility systems (SUSs) located inside the alkene and refinery plants, respectively, can satisfy the shaft demands. It is difficult to determine the steam production of the CUS because the steam demands of the alkene and refinery plants also depend on the design and operation of the SUSs. To explore the complicated interaction between the CUS and SUSs, we proposed a mixed-integer nonlinear programming (MINLP) model for the design and optimization of multiple interconnected utility systems to minimize the total annualized cost (TAC). An extended superstructure was suggested to contain multiple inter-plant connected steam pipe alternatives between the CUS and SUSs. A more accurate model of the complex steam turbine was proposed. Then the proposed MINLP framework is applied to a new integrated refining and petrochemical complex. Two scenarios are investigated in the case study to explore the effect of steam main temperatures on system configurations and operating parameters. By optimizing the main temperatures, a TAC of $2.7 million can be saved. Judging from the results of the two scenarios, the feasibility and effectiveness of the proposed framework for the design and optimization of multiple interconnected utility systems have been demonstrated.</t>
  </si>
  <si>
    <t>1008-6234</t>
  </si>
  <si>
    <t>Fani, A; Naseri, H; Golroo, A; Mirhassani, SA; Gandomi, AH</t>
  </si>
  <si>
    <t>Fani, Amirhossein; Naseri, Hamed; Golroo, Amir; Mirhassani, S. Ali; Gandomi, Amir H.</t>
  </si>
  <si>
    <t>A progressive hedging approach for large-scale pavement maintenance scheduling under uncertainty</t>
  </si>
  <si>
    <t>Pavement management system; uncertainty; stochastic programming; large-scale network maintenance planning; optimisation</t>
  </si>
  <si>
    <t>ROAD-MAINTENANCE; OPTIMIZATION; DECOMPOSITION; OBJECTIVES; ALGORITHM</t>
  </si>
  <si>
    <t>This study approaches a multi-stage stochastic mixed-integer programming model for the high-level complexity of large-scale pavement maintenance scheduling problems. The substance of some parameters in the mentioned problems is uncertain. Ignoring the uncertainty of these parameters in the pavement maintenance scheduling problems may lead to suboptimal solutions and unstable pavement conditions. In this study, annual budget and pavement deterioration rate are considered uncertain parameters. On the other hand, pavement agencies generally face large-scale pavement networks. The complexity of the proposed stochastic model increases exponentially with the number of network sections and scenarios. The problem is solved using the Progressive Hedging Algorithm (PHA), which is suitable for large-scale stochastic programming problems, by achieving an effective decomposition over scenarios. A modified adaptive strategy for choosing the penalty parameter value is applied that aims to improve the solution process. A pavement network including 251 sections is considered the case study for this investigation, and the current study seeks optimal maintenance scheduling over a finite analysis period. The performance of the stochastic model is compared with that of the deterministic model. The results indicate that the introduced approach is competent to address uncertainty in maintenance and rehabilitation problems.</t>
  </si>
  <si>
    <t>1029-8436</t>
  </si>
  <si>
    <t>1477-268X</t>
  </si>
  <si>
    <t>Huang, K; An, K; Correia, GHD</t>
  </si>
  <si>
    <t>Huang, Kai; An, Kun; Correia, Goncalo Homem de Almeida</t>
  </si>
  <si>
    <t>Planning station capacity and fleet size of one-way electric carsharing systems with continuous state of charge functions</t>
  </si>
  <si>
    <t>Transportation; Carsharing; Electric vehicles; Station capacity; Fleet size</t>
  </si>
  <si>
    <t>VEHICLE-SHARING SYSTEMS; RELOCATION OPERATIONS; NETWORK DESIGN; STOCHASTIC DEMAND; TRIP SELECTION; OPTIMIZATION; FRAMEWORK</t>
  </si>
  <si>
    <t>This paper presents a method for determining the deployment of one-way electric carsharing services within a designated region that maximizes the total profit of the operator. A mixed integer non-linear program model is built, with a strategic planning level that decides the fleet size and the station capacity and an operational level that decides on the required relocation operations. The state of charge (SOC) of the vehicles parked in one station is assumed to follow a continuous distribution. A rolling horizon method is used to optimize the operational decisions over the course of a day, considering demand fluctuations and the limited battery capacity of the vehicles. A golden section line search method and a shadow price algorithm are developed to optimize the fleet size and station capacity, with the results feeding back to the carsharing operations. To demonstrate the applicability of the formulated models and solution algorithms, a large-scale case study is conducted for Suzhou Industrial Park, China as the region of operation. A two-step verification method that combines an optimization model via tracking of individual vehicle SOC and a discrete event simulation, demonstrates the accuracy of the SOC distribution model. Managerial insights from the application are also presented. (C) 2020 Elsevier B.V. All rights reserved.</t>
  </si>
  <si>
    <t>Lozano-Santamaria, F; Luceno, JA; Martin, M; Macchietto, S</t>
  </si>
  <si>
    <t>Lozano-Santamaria, Federico; Luceno, Jose A.; Martin, Mariano; Macchietto, Sandro</t>
  </si>
  <si>
    <t>Stochastic modelling of sandstorms affecting the optimal operation and cleaning scheduling of air coolers in concentrated solar power plants</t>
  </si>
  <si>
    <t>Concentrated solar power; Air coolers; Fouling; Cleaning scheduling; Sandstorms</t>
  </si>
  <si>
    <t>DESIGN; CYCLE; TEMPERATURE; PERFORMANCE</t>
  </si>
  <si>
    <t>The operation performance of air-coolers in concentrated solar power plants decays due to particulate deposition on heat transfer surfaces. The deposition process can be seen as a stochastic phenomenon. A modelling approach is proposed to capture the uncertainty and the effect of extreme events, such as sandstorms, affecting the performance of plants located in dry places through dust or sand deposition on the air coolers. A case study of a concentrated solar power plant located in Dubai is analysed. Sandstorms generate acute and drastic fouling of the air coolers, and this is modelled as a stochastic process using historical aerosol dispersion data. Ten scenarios are generated by sampling the probability distribution of sandstorms occurrence and intensity. The optimal operation (cleaning schedule and airflow profiles) of the air coolers is established using Benders decomposition to solve the resulting large-scale mixed integer non-linear programming problem. The results of the stochastic scenarios demonstrate that substantial savings of $ 0.6 M - $ 2.7 M per year are achieved by the optimal operation. Cost is minimized by a combined reactive and proactive cleaning policy which accounts for the frequency, intensity and seasonal variability of sandstorms, in addition to the variability on local radiation and weather conditions. (C) 2020 Elsevier Ltd. All rights reserved.y</t>
  </si>
  <si>
    <t>Yavari, M; Enjavi, H; Geraeli, M</t>
  </si>
  <si>
    <t>Yavari, Mohammad; Enjavi, Hossein; Geraeli, Mohaddese</t>
  </si>
  <si>
    <t>Demand management to cope with routes disruptions in location-inventory-routing problem for perishable products</t>
  </si>
  <si>
    <t>Resilient supply chain; Perishable products; Dynamic pricing; Location-inventory-routing; Disruption</t>
  </si>
  <si>
    <t>SUPPLY CHAIN NETWORK; SIMULATED ANNEALING ALGORITHM; DISTRIBUTION-SYSTEM; OPTIMIZATION MODEL; STOCHASTIC-MODEL; HEURISTIC METHOD; REFERENCE PRICE; DESIGN; RISKS; FACILITY</t>
  </si>
  <si>
    <t>In today's competitive world, with the increase in the complexity of supply chains, supply chain vulnerability to disruptions has increased. In this research, a multi-period location-inventory-routing (LIR) problem of perishable products is investigated under the disruption of routes in some periods. To make a resilient supply chain, two types of pricing namely dynamic pricing and disruptive pricing are applied to manage demands along with location, inventory, and routing decisions. In this regard, an integrated LIR model is developed considering disruption in routes, price-sensitive demand, and a product with a certain life-time. In this model, the price of retailers is a descending function of the time and product lifetime. The proposed model is devised as a mixed-integer non-linear programming model that maximizes the total profit of the supply chain. Due to the NP-hard nature of the problem, the research has developed an efficient genetic algorithm to solve large-sized problems. Computational experiments conducted indicating that the projected GA has an average gap of less than 2.66% from the optimal solution within a reasonable time. The performance of the integrated model, the efficiency of the proposed resilient strategy, and the impact of shelf-life are investigated in a case study. Results revealed that the integrated model for dynamic pricing and LIR decisions enjoys 79.33% improvement in the total expected profit for the supply chain under disruption compared to static pricing. As expected, by increasing the product's shelf-life, the profit of the supply chain increases in all pricing policies. It should be noted that applying the dynamic pricing policy, compared to the product's lifetime, enjoys a greater impact on supply chain profit under disruption. Moreover, there is a necessity to choose an appropriate pricing policy for markets with a different value of price elasticity.</t>
  </si>
  <si>
    <t>2210-5395</t>
  </si>
  <si>
    <t>2210-5409</t>
  </si>
  <si>
    <t>Willet, J; King, J; Wetser, K; Dykstra, JE; Essink, GHPO; Rijnaarts, HHM</t>
  </si>
  <si>
    <t>Willet, Joeri; King, Jude; Wetser, Koen; Dykstra, Jouke E.; Essink, Gualbert H. P. Oude; Rijnaarts, Huub H. M.</t>
  </si>
  <si>
    <t>Water supply network model for sustainable industrial resource use a case study of Zeeuws-Vlaanderen in the Netherlands</t>
  </si>
  <si>
    <t>Industrial water use; Water supply network; Network optimization; Geo information systems (GIS); Mixed integer quadratic programming</t>
  </si>
  <si>
    <t>COST PATH-ANALYSIS; MULTICRITERIA EVALUATION; CLIMATE-CHANGE; SAFE YIELD; SYSTEM; FRAMEWORK; GROUNDWATER; MANAGEMENT; OPTIMIZATION; INTERFACE</t>
  </si>
  <si>
    <t>Matching regional water supply and demand can be improved by allocating local renewable water resources through decentralized water supply networks (WSNs). The feasibility of decentralized WSNs depends on the costs for the required pipeline infrastructure. The lowest costs for pipeline infrastructure depend on the local landscape characteristics. We present a model that designs decentralized WSNs to supply water with regional supply sources. The objective of the model is to include the effects of landscape characteristics on infrastructure costs and to minimize overall WSN costs. We tested the model on a case study in the fresh-water scarce region of Zeeuws-Vlaanderen in the southwestern part of The Netherlands with known (hydro)geological, geographical and climate data. The model was tested to supply a large industrial water user with groundwater resources operated within sustainable yields. The generated WSNs cover a demand between 0.5 and 5.5 million m(3) year(-1). Between 1 and 12 supply locations are needed to cover the demand. The pipeline infrastructure needed ranges from 25.1 to 114.5 km. The model determines the optimal pipeline route, the amount of water flowing over each pipeline segment, and reveals if a small increase in demand causes a relatively large increase in costs. The results can be used to determine if water transport is preferred over other water supply options, such as wastewater re-use or desalination of saline water resources.</t>
  </si>
  <si>
    <t>2212-3717</t>
  </si>
  <si>
    <t>Riga, K; Jahr, K; Thielen, C; Borrmann, A</t>
  </si>
  <si>
    <t>Riga, Katrin; Jahr, Katrin; Thielen, Clemens; Borrmann, Andre</t>
  </si>
  <si>
    <t>Mixed integer programming for dynamic tower crane and storage area optimization on construction sites</t>
  </si>
  <si>
    <t>Construction site layout planning; Construction site equipment; Optimization; Tower crane optimization; Mixed integer programming</t>
  </si>
  <si>
    <t>MODEL; ALGORITHM; SIMULATION; BIM</t>
  </si>
  <si>
    <t>Construction site layout planning, the arrangement of temporary facilities and equipment on site, is a fundamental part of construction preparation. In construction, the operation of tower cranes has a great impact on construction process execution and preparation costs. Therefore, tower cranes should be chosen and placed such that they enable smooth construction processes at minimal cost. Since the majority of loads on site are transported either from or to a storage area, the transport routes taken between tower cranes and storage areas have a high impact. This paper presents a mathematical model that computes cost-optimal positions for both tower cranes and storage areas. The model consists of two linked mixed integer programs, allowing for the detailed quality assessment of the obtained solutions. Time dependency is considered by subdividing the construction process into several construction phases. Conditions on site and construction elements can be retrieved from a building information model. Particular advantages of our approach include the close approximation of complex shapes via convex hulls. Available positions on site are represented by a fine grid and calculated during runtime, which allows for freer placement instead of restricting to a fixed number of possible locations given as input. Using mixed integer programming offers tremendous modeling possibilities and a rigorous quality guarantee for the obtained solutions. In contrast to existing heuristic approaches, the returned solutions are provably optimal up to the chosen optimality gap. A case study is provided to demonstrate the practical applicability of the proposed model.</t>
  </si>
  <si>
    <t>0926-5805</t>
  </si>
  <si>
    <t>1872-7891</t>
  </si>
  <si>
    <t>Aarabi, F; Batta, R</t>
  </si>
  <si>
    <t>Aarabi, Fatemeh; Batta, Rajan</t>
  </si>
  <si>
    <t>Scheduling spatially distributed jobs with degradation: Application to pothole repair</t>
  </si>
  <si>
    <t>Scheduling; Enhanced greedy; Pothole repair; Chronological decomposition; Simulated annealing</t>
  </si>
  <si>
    <t>This paper considers scheduling spatially distributed jobs with degradation. A mixed integer programming (MIP) model is developed for the linear degradation case in which no new jobs arrive. Properties of the model are analyzed, following which three heuristics are developed, enhanced greedy, chronological decomposition and simulated annealing. Numerical tests are conducted to: (i) establish limits of the exact MIP solution, (ii) identify the best heuristic based on an analysis of performance on small problem instances for which exact solutions are known, (iii) solve large problem instances and obtain lower bounds to establish solution quality, and (iv) study the effect of three key model parameters. Findings from our computational experiments indicate that: (i) exact solutions are limited to instances with less than 14 jobs; (ii) the enhanced greedy heuristic followed by the application of the simulated annealing heuristic yields high quality solutions for large problem instances in reasonable computation time; and (iii) the factors degradation rate and work hours have a significant effect on the objective function. To demonstrate applicability of the model, a case study is presented based on a pothole repair scenario from Buffalo, New York, USA. Findings from the case study indicate that scheduling spatially dispersed jobs with degradation such as potholes requires: (i) careful consideration of the number of servers assigned, degradation rate and depot location; (ii) appropriate modeling of continuously arriving jobs; and (iii) appropriate incorporation of equity consideration.</t>
  </si>
  <si>
    <t>0038-0121</t>
  </si>
  <si>
    <t>1873-6041</t>
  </si>
  <si>
    <t>Kendi, S; Radjef, MS; Hammoudi, A</t>
  </si>
  <si>
    <t>Kendi, Salima; Radjef, Mohammed Said; Hammoudi, Abdelhakim</t>
  </si>
  <si>
    <t>Optimization of agri-food product distribution networks: Modeling and application</t>
  </si>
  <si>
    <t>Agri-food industry; Supply-chain; Management; Modeling; Location; Distribution centers; Transport cost; Cevital group; Mediterranean region</t>
  </si>
  <si>
    <t>FACILITY LOCATION; DESIGN</t>
  </si>
  <si>
    <t>A certain number of factors can affect the functioning of the distribution chains of large agrifood companies and impact their efficiency. Among them, poor adaptation to fluctuations in demand, imperfect control of production and transport costs and poor location of distribution centers. These dysfunctions can have negative consequences with high product prices, supply disruptions and customer dissatisfaction. The company is therefore required to review regularly the distribution plan for its products in order to optimize it: addition, deletion, relocation, reassignment of warehouses, delivery centers, etc. We propose, through a case study of the agro-food group Cevital (Algeria), a solution to the problem of restructuring supply and distribution networks, at a stage of development of this company. Using an operational research tool (mixed-integer linear programming), the study assesses four scenarios for structuring the company's distribution network and suggests, for decision-making purposes, strategic solutions for managers.</t>
  </si>
  <si>
    <t>1594-5685</t>
  </si>
  <si>
    <t>2611-1128</t>
  </si>
  <si>
    <t>Seif, J; Dehghanimohammadabadi, M; Yu, AJ</t>
  </si>
  <si>
    <t>Seif, Javad; Dehghanimohammadabadi, Mohammad; Yu, Andrew Junfang</t>
  </si>
  <si>
    <t>Integrated preventive maintenance and flow shop scheduling under uncertainty</t>
  </si>
  <si>
    <t>Preventive maintenance; Flow shop scheduling; Stochastic&amp;#160; mixed-integer programming&amp;#160; (SMIP); Simulation&amp;#8211; optimization; Genetic algorithms; Construction equipment</t>
  </si>
  <si>
    <t>COMBINATORIAL OPTIMIZATION; SIMULATION; METAHEURISTICS; MAKESPAN</t>
  </si>
  <si>
    <t>This paper is concerned with stochastic scheduling of production and maintenance activities in a permutation flow shop setting. We present a two-stage stochastic mixed-integer program (SMIP) that adapts the conventional permutation flow shop scheduling problem for incorporating multiple preventive maintenance activities with various meter-based intervals. The model handles uncertainties in both processing times and the duration of maintenance activities. The concept of combining maintenance activities in scheduling problems is introduced and formulated, along with other practical considerations. The objective is to minimize the total expected cost associated with lateness penalties and maintenance resources. We use simulation-optimization (SO) for solving large-scale instances of the problem, and for validating the SMIP model. Through extensive computational experiments, we show that the SO method is superior in terms of efficiency and effectiveness and evaluate its sensitivity to the input data. Finally, a case study in earth-moving operations is presented, followed by managerial implications.</t>
  </si>
  <si>
    <t>1936-6582</t>
  </si>
  <si>
    <t>1936-6590</t>
  </si>
  <si>
    <t>Medrano-Gomez, XD; Ferreira, D; Toso, EAV; Ibarra-Rojas, OJ</t>
  </si>
  <si>
    <t>Medrano-Gomez, Ximena D.; Ferreira, Deisemara; Toso, Eli A. V.; Ibarra-Rojas, Omar J.</t>
  </si>
  <si>
    <t>Using the maximal covering location problem to design a sustainable recycling network</t>
  </si>
  <si>
    <t>Reverse logistics; Recycling network; Location problem; Mixed-integer programming</t>
  </si>
  <si>
    <t>OF-LIFE VEHICLES; REVERSE LOGISTICS; FACILITY LOCATION; WASTE MANAGEMENT; SOLID-WASTE; MODEL; COLLECTION</t>
  </si>
  <si>
    <t>Recycling networks are essential to achieve sustainability in supply chains. Moreover, the design of recycling networks commonly focuses on reducing the costs of collecting a specific amount of end-of-life products or maximizing profit. We are interested in different scenarios with a non-profit approach where given an initial budget, our goal is to design a recycling network where the economic benefits from selling products for reuse or recycle are used to increase the network capacity so we maximize the amount of collected end-of-life products. We implement classic operations research techniques to represent the decision-making process with a maximal covering facility location problem that determines the following decisions: the number and location of capacitated collection centers with a limited-service area; the flow of end-of-life products from demand centers to collection centers and then, to capacitated recycling plants; and the amount of collected products sold to the secondary market. We design a mixed-integer linear formulation for our optimization problem, which can be solved with commercial solvers in short computational times for most of the large instances considered in our experimental stage. Numerical results on a case study in Brazil show that our optimization approach is a handy tool to design a recycling network and identify recycling plants with high low-usage rates. (C) 2020 Elsevier Ltd. All rights reserved.</t>
  </si>
  <si>
    <t>0959-6526</t>
  </si>
  <si>
    <t>1879-1786</t>
  </si>
  <si>
    <t>Caballero-Morales, SO</t>
  </si>
  <si>
    <t>Caballero-Morales, Santiago-Omar</t>
  </si>
  <si>
    <t>Development of a coded suite of models to explore relevant problems in logistics</t>
  </si>
  <si>
    <t>Facility location; Vehicle routing; Inventory Management; Metaheuristics; Octave programming</t>
  </si>
  <si>
    <t>VEHICLE-ROUTING PROBLEM; GENETIC ALGORITHM; INVENTORY MODEL; LOCAL SEARCH; OPTIMIZATION; DEMAND; MATHEURISTICS; HEURISTICS; TRANSPORT; QUANTITY</t>
  </si>
  <si>
    <t>Logistics is the aspect of the supply chain which is responsible of the efficient flow and delivery of goods or services from suppliers to customers. Because a logistic system involves specialized operations such as inventory control, facility location and distribution planning, the logistic professional requires mathematical, technological and managerial skills and tools to design, adapt and improve these operations. The main research is focused on modeling and solving logistic problems through specialized tools such as integer programing and meta-heuristics methods. In practice, the use of these tools for large and complex problems requires mathematical and computational proficiency. In this context, the present work contributes with a coded suite of models to explore relevant problems by the logistic professional, undergraduate/postgraduate student and/or academic researcher. The functions of the coded suite address the following: (1) generation of test instances for routing and facility location problems with real geographical coordinates; (2) computation of Euclidean, Manhattan and geographical arc length distance metrics for routing and facility location problems; (3) simulation of non-deterministic inventory control models; (4) importing/exporting and plotting of input data and solutions for analysis and visualization by third-party platforms; and (5) designing of a nearest-neighbor meta-heuristic to provide very suitable solutions for large vehicle routing and facility location problems. This work is completed by a discussion of a case study which integrates the functions of the coded suite.</t>
  </si>
  <si>
    <t>2376-5992</t>
  </si>
  <si>
    <t>Souravlias, D; Dafnomilis, I; Ley, J; Assbrock, G; Duinkerken, MB; Negenborn, RR; Schott, DL</t>
  </si>
  <si>
    <t>Souravlias, Dimitris; Dafnomilis, Ioannis; Ley, Jens; Assbrock, Gerrit; Duinkerken, Mark B.; Negenborn, Rudy R.; Schott, Dingena L.</t>
  </si>
  <si>
    <t>Design Framework for a Modular Floating Container Terminal</t>
  </si>
  <si>
    <t>terminal design; offshore terminals; floating islands; logistics hub; logistics optimization; operational coordination</t>
  </si>
  <si>
    <t>CRANE; SIMULATION; ALGORITHMS; TRUCK; MODEL; TIME</t>
  </si>
  <si>
    <t>The design and development of an offshore port terminal is a complex task that involves distinctive design and decision challenges. In this paper, we propose the implementation of a floating, modular, platform that can act as an additional terminal of a port, with the aim of expanding its current container handling capacity. To this end, we introduce a generic methodology to tackle three aspects of an offshore terminal: terminal layout design, strategic logistics optimization, and operational process coordination. The terminal layout design includes the modular arrangements, handling on and between platform modules by the associated equipment. To select the final layout design concept, we evaluate different alternatives on criteria such as layout complexity, scalability, and the number of moves associated with the modular nature of the platform. Subsequently, the selected concept is given as input to a strategic logistics optimization approach that introduces a mixed-integer linear programming model. The proposed model minimizes the capital, operational, and maintenance costs of the floating modular terminal, i.e., number and size of modules, number and type of equipment, as well as capacities. In parallel, we develop a simulation of the floating terminal's hinterland connections, where the number and type of required vessels are specified for relevant destinations and transport configurations. At the operational level, we focus on the coordination of handling equipment on the offshore platform by employing a tailored simulation/optimization approach. Our methodology is demonstrated on a case study that considers accommodating the growth of a port in the Hamburg-Le Havre range via the use of a modular, floating, transport, and logistics hub.</t>
  </si>
  <si>
    <t>2296-7745</t>
  </si>
  <si>
    <t>Alamatsaz, K; Ghomi, SMTF; Iranpoor, M</t>
  </si>
  <si>
    <t>Alamatsaz, Kayhan; Ghomi, S. M. T. Fatemi; Iranpoor, Mehdi</t>
  </si>
  <si>
    <t>Minimal covering unrestricted location of obnoxious facilities: bi-objective formulation and a case study</t>
  </si>
  <si>
    <t>Obnoxious facility; Minimal covering; p-Dispersion; Bi-objective optimization; NSGA-II; Case study</t>
  </si>
  <si>
    <t>MULTIOBJECTIVE MODEL; ROUTING PROBLEM</t>
  </si>
  <si>
    <t>This paper addresses the problem of locating obnoxious facilities aiming to mitigate the adverse effects of such facilities by minimizing the total covered demand and reducing the harmful effects of multiple-coverage by placing the facilities far from each other. Unlike the classical approaches, it is assumed that the facilities can be located not only on the nodes but also on the network's edges. Additionally, demands are not restricted to reside on the nodes but are distributed along the edges. In such a condition, the problem of locating obnoxious facilities is much closer to the real-world. A bi-objective mixed-integer linear programming formulation is developed for this novel problem. This bi-objective problem is solved using the epsilon-constraint method and NSGA-II. The epsilon-constraint method can be used to solve the small and medium-sized problems optimally in a reasonable time. As a realistic example, this approach is implemented in a case study in Isfahan for a particular urban planning problem. The case is locating obnoxious solid waste disposal facilities that should be located as far away as possible and simultaneously cover the least demands. Large scale problems cannot be solved efficiently using the epsilon-constraint method. However, the numerical analysis showed the efficiency and effectiveness of the NSGA-II approach for these problems. Finally, sensitivity analysis is applied to evaluate the effect of changes in coverage distance and the number of facilities on the conflicting objective functions.</t>
  </si>
  <si>
    <t>0030-3887</t>
  </si>
  <si>
    <t>0975-0320</t>
  </si>
  <si>
    <t>Roy, N; Mannan, MS; Hasan, MMF</t>
  </si>
  <si>
    <t>Roy, Nitin; Mannan, M. Sam; Hasan, M. M. Faruque</t>
  </si>
  <si>
    <t>Systematic incorporation of inherent safety in hazardous chemicals supply chain optimization</t>
  </si>
  <si>
    <t>Process safety index; Supply chain network optimization; Hazard; MINLP</t>
  </si>
  <si>
    <t>MULTIOBJECTIVE OPTIMIZATION; DESIGN; LOCATION</t>
  </si>
  <si>
    <t>Increasing globalization has made many chemical supply chains large, interdependent and complex. Process incidents often affect the reliability of a supply chain and can cause large disruptions at different segments of the industry. We propose an optimization-based framework that systematically takes into account the trade-offs between process safety and supply chain economics for decision-making. We quantify the hazard at various supply chain echelons in the form of a safety index that takes both fire and toxic hazards into account. A mixed integer nonlinear programming (MINLP)-based model is developed to either maximize profit for specified hazard limits, or to minimize hazard in a supply chain with multiple production plants, technological options, warehouses and distribution nodes. The MINLP model is used to generate trade-off optimal solutions for various toxic and fire hazard limits. The framework is demonstrated by applying it to an end-to-end ammonia supply chain case study which resulted in several non-intuitive observations regarding hazardous supply chain design and optimization.</t>
  </si>
  <si>
    <t>0950-4230</t>
  </si>
  <si>
    <t>1873-3352</t>
  </si>
  <si>
    <t>Pieper, H; Ommen, T; Elmegaard, B; Volkova, A; Brix Markussen, W</t>
  </si>
  <si>
    <t>Pieper, Henrik; Ommen, Torben; Elmegaard, Brian; Volkova, Anna; Brix Markussen, Wiebke</t>
  </si>
  <si>
    <t>Optimal Design and Dispatch of Electrically Driven Heat Pumps and Chillers for a New Development Area</t>
  </si>
  <si>
    <t>District cooling; district heating; energy planning; heat source; heat sink; large-scale heat pump; mixed-integer linear programming; optimization</t>
  </si>
  <si>
    <t>Large-scale heat pumps (HPs) and refrigeration plants are essential technologies to decarbonise the heating and cooling sector. District heating and cooling (DHC) can be supplied with low carbon footprint, if power generated from renewable energy sources is used. The simultaneous supply of DHC is often not considered in energy planning, nor the characteristics of the heat source and sink. Simplified approaches may not reveal the true potential of HPs and chillers. In this paper, different heat sources and sinks and their characteristics were considered for the simultaneous supply of DHC based on large-scale HPs and refrigeration plants. An optimization model was developed based on mixed-integer linear programming. The model is able to identify ideal production and storage capacities, heat sources and sinks based on realistic hourly operation profiles. By doing so, it is possible to identify the most economical or sustainable supply of DHC using electricity. The optimization model was applied to the Nordhavn area, a new development district of Copenhagen, Denmark. The results show that a combination of different heat sources and sinks is ideal for the case study. A HP that uses the district cooling network as a heat source to supply DHC was shown to be very efficient and economical. Groundwater and sewage water HPs were proposed for an economical supply of district heating. The Pareto frontier showed that a large reduction in annual CO2 emissions is possible for a relatively small increase in investments.</t>
  </si>
  <si>
    <t>1691-5208</t>
  </si>
  <si>
    <t>2255-8837</t>
  </si>
  <si>
    <t>Guo, XZ; Voogt, J; Annevelink, B; Snels, J; Kanellopoulos, A</t>
  </si>
  <si>
    <t>Guo, Xuezhen; Voogt, Julien; Annevelink, Bert; Snels, Joost; Kanellopoulos, Argyris</t>
  </si>
  <si>
    <t>Optimizing Resource Utilization in Biomass Supply Chains by Creating Integrated Biomass Logistics Centers</t>
  </si>
  <si>
    <t>bio-based supply chains; integrated biomass logistical center; mixed integer programming model</t>
  </si>
  <si>
    <t>SYSTEM-DESIGN; OPTIMIZATION; CHALLENGES; MODEL; NETWORKS</t>
  </si>
  <si>
    <t>Bio-based supply chains are by nature complex to optimize. The new logistic concept of integrated biomass logistical center (IBLC) provides us the opportunity to make full use of the idle capacity for a food/feed plant to produce biobased products so that the entire chain efficiency can be improved. Although research has been conducted to analyze the IBLC concept, is yet to be an optimization model that can optimally arrange the activities in the supply chain where an IBLC stands in the middle. To fill the knowledge gap in the literature, this paper makes the first step to develop a MILP model that enables biobased supply chain optimization with the IBLC concept, which supports logistic and processing decisions in the chain. The model is applied in a case study for a feed and fodder plant in Spain where managerial insights have been derived for transferring the plant to a profitable IBLC.</t>
  </si>
  <si>
    <t>Munguia-Lopez, AD; Nunez-Lopez, JM; Ponce-Ortega, JM</t>
  </si>
  <si>
    <t>Munguia-Lopez, Aurora Del Carmen; Nunez-Lopez, Jesils Manuel; Ponce-Ortega, Jose Maria</t>
  </si>
  <si>
    <t>Identifying Fair Solutions in the Optimal Design of Integrated Residential Complexes</t>
  </si>
  <si>
    <t>Allocation schemes; intensification; optimization; residential complex; water and energy integration</t>
  </si>
  <si>
    <t>RAINWATER HARVESTING SYSTEMS; PROCESS INTENSIFICATION; COGENERATION SYSTEMS; WATER NETWORKS; COMBINED HEAT; ENERGY; OPTIMIZATION; PERSPECTIVE</t>
  </si>
  <si>
    <t>This paper presents an optimization framework to design an intensified and integrated residential complex that involves satisfying demands and using wastes. The problem is addressed by evaluating distinct allocation schemes (social welfare, Rawlsian welfare, Nash, and Rawlsian-Nash allocation) to identify solutions when the objective functions are considered as stakeholders of the system. To find the optimal design of the complex with the minimum amount of resources, the minimization of the total cost, the freshwater consumption, and the generated emissions are included as objective functions. To fulfill demands (water, electricity, heating, and cooling) and treat the generated wastes, distinct alternatives are considered, such as rainwater harvesting, water treatment and recycling, cogeneration, gasification of solid wastes, and algae cultivation. The resulting formulations are mixed-integer linear and mixed-integer nonlinear programming models. The applicability of the formulation was demonstrated through a case study of a residential complex in Mexico. Results show several optimal solutions that favor distinct stakeholders depending on the evaluated scheme. We also find that the only scheme that gives preference to two objectives is the Nash formulation. When specific weights for the objectives were included, alternative allocations guided simultaneously by the weighting factor and the scheme are found as well.</t>
  </si>
  <si>
    <t>0255-2701</t>
  </si>
  <si>
    <t>1873-3204</t>
  </si>
  <si>
    <t>Cruz, CA; Munari, P; Morabito, R</t>
  </si>
  <si>
    <t>Cruz, Cesar Alvarez; Munari, Pedro; Morabito, Reinaldo</t>
  </si>
  <si>
    <t>A branch-and-price method for the vehicle allocation problem</t>
  </si>
  <si>
    <t>Vehicle allocation problem; Dantzig-Wolfe decomposition; Branch-and-price; Freight road transportation; Logistics</t>
  </si>
  <si>
    <t>COLUMN GENERATION; OPTIMIZATION; FORMULATION; ALGORITHM; CUT; NETWORKS</t>
  </si>
  <si>
    <t>The Vehicle Allocation Problem (VAP) consists of allocating a fleet of vehicles to attend to the expected demand for freight transportation between terminals along a finite multiperiod planning horizon. The objective is to maximize the profits generated for the completed services. The previous deterministic and stochastic approaches used heuristic procedures and approximations for solving large-scale instances of this problem. This paper proposes a Branch-and-Price method which is the first tailored exact solution approach for the VAP. This method provides proven optimal solutions within reasonable computational times, even for large-scale problem instances, and it is based on reformulating a compact Integer Linear Programming model of the VAP through the Dantzig-Wolfe decomposition and using efficient procedures for solving each component of the reformulation. The Primal-Dual Column Generation Method (PDCGM) is used to solve the master problem, while the subproblem is modeled as a Maximum Cost Flow Problem and is solved using the aggregation of the optimal longest paths on Directed Acyclic Graphs (DAG). Finally, we use three branching procedures (branching on a set of arcs, on the original variables and on the demand constraints) to obtain the optimal integer solution of the VAP. Computational experiments with 30 instances from a case study and 200 random realistic-sized instances are presented and analyzed, which show that the method has superior performance with respect to other exact approaches in solving large-scale VAP instances.</t>
  </si>
  <si>
    <t>0360-8352</t>
  </si>
  <si>
    <t>1879-0550</t>
  </si>
  <si>
    <t>Huang, ZH; Huang, WL; Guo, F</t>
  </si>
  <si>
    <t>Huang, Zhihong; Huang, Weilai; Guo, Fang</t>
  </si>
  <si>
    <t>Integrated sustainable planning of micro-hub network with mixed routing strategy</t>
  </si>
  <si>
    <t>Micro-hub; Mixed delivery and pick-up; Multi-type returned goods; Adaptive large neighborhood search</t>
  </si>
  <si>
    <t>LARGE NEIGHBORHOOD SEARCH; SIMULTANEOUS PICKUP; DELIVERY SERVICE; LOCATION; ALGORITHM; LOGISTICS</t>
  </si>
  <si>
    <t>This paper presents an integrated sustainable planning approach for a micro-hub location and vehicle routing problem with mixed delivery and pick-up for urban small-package shipping in an electronic commerce context. The problem is formulated as two integer-programming models using different service strategies provided by the micro-hub depending on the characteristics of the returned goods. A hybrid heuristic algorithm called CWIGALNS is proposed to solve the problem. The performed computational experiments indicate that CWIGALNS can search the solution space efficiently. Finally, we use a case study to demonstrate the real-world application of the proposed model and method.</t>
  </si>
  <si>
    <t>Tavana, M; Khosrojerdi, G; Mina, H; Rahman, A</t>
  </si>
  <si>
    <t>Tavana, Madjid; Khosrojerdi, Ghasem; Mina, Hassan; Rahman, Amirah</t>
  </si>
  <si>
    <t>A new dynamic two-stage mathematical programming model under uncertainty for project evaluation and selection</t>
  </si>
  <si>
    <t>Project portfolio selection; TOPSIS; Fuzzy logic; Mathematical programming; Mixed-integer linear programming</t>
  </si>
  <si>
    <t>DECISION-SUPPORT-SYSTEM; PORTFOLIO SELECTION; METHODOLOGY; ALGORITHM; FRAMEWORK; CRITERIA; RETURNS</t>
  </si>
  <si>
    <t>Project portfolio evaluation and selection is a complex task involving an exhaustive assessment of competing projects with interdependencies and synergies based on multiple and often conflicting criteria. The additional factor of uncertainty further complicates this complex task. This study proposes a two-stage hybrid multi-criteria decision making and mixed-integer linear programming for evaluating and selecting projects with interdependencies under uncertainty. In Stage I, we use the fuzzy technique for order of preference by similarity to ideal solution (TOPSIS) to evaluate the alternative projects under uncertainty. In Stage II, we formulate a bi-objective mixed-integer linear program to optimize profit and qualitative values for each portfolio by considering project synergies, human resources capabilities, and employee training opportunities under different scenarios. The proposed model produces portfolios with quantitative and qualitative values for each scenario under consideration. We demonstrate and validate the applicability and efficacy of the proposed approach through a real-world case study in the cybersecurity industry.</t>
  </si>
  <si>
    <t>Aghalari, A; Nur, F; Marufuzzaman, M</t>
  </si>
  <si>
    <t>Aghalari, Amin; Nur, Farjana; Marufuzzaman, Mohammad</t>
  </si>
  <si>
    <t>A Bender's based nested decomposition algorithm to solve a stochastic inland waterway port management problem considering perishable product</t>
  </si>
  <si>
    <t>Inland waterway port; Port optimization; Perishable products; Waterlevel fluctuation; Enhanced Benders decomposition algorithm; Sample average approximation</t>
  </si>
  <si>
    <t>BERTH ALLOCATION PROBLEM; NETWORK DESIGN; TRANSPORTATION; OPTIMIZATION; BARGE; MODEL; SIMULATION; CONTAINERS; ROUTES</t>
  </si>
  <si>
    <t>The inland waterway transportation system provides one of the most economical and environmentally friendly means of transportation with significant contributions to the nation's overall transportation economy. This study aims to develop a sound and realistic model, capturing diversified inland waterway transportation network-related properties and complex interactions between different transportation entities. Additionally, this study ensures optimal inventory management decisions for perishable products having stochastic availability under unpredictable waterway conditions over time. To this end, we propose a two-stage mixed-integer linear programming (MILP) model capturing the aforementioned issues, along with specific concern to the perishable product storage and transportation. Subsequently, we propose a hybrid decomposition algorithm combining the enhanced Benders decomposition algorithm and sample average approximation to solve the large size test instances of this complex problem. Further, a case study considering the inland waterway transportation system of the lower Mississippi River is demonstrated. The sensitivity analysis results show that the system is highly sensitive to the commodity shelf life. With a 60% higher commodity deterioration rate, the overall commodity storage need increases by 12.3%, the total system cost increases by about 33%.</t>
  </si>
  <si>
    <t>0925-5273</t>
  </si>
  <si>
    <t>1873-7579</t>
  </si>
  <si>
    <t>Zhou, YF; Miao, JD; Yan, B; Zhang, ZS</t>
  </si>
  <si>
    <t>Zhou, Yifan; Miao, Jindan; Yan, Bin; Zhang, Zhisheng</t>
  </si>
  <si>
    <t>Bio-objective long-term maintenance scheduling for wind turbines in multiple wind farms</t>
  </si>
  <si>
    <t>Maintenance scheduling; Bio-objective optimisation; Wind turbines; Weather condition modelling</t>
  </si>
  <si>
    <t>SPEED PROBABILITY-DISTRIBUTIONS; OPTIMIZATION; WEATHER; MODEL</t>
  </si>
  <si>
    <t>Maintenance scheduling (MS) for wind turbines (WTs) is an emerging investigation area in recent years. The MS of WTs is more complex than that of traditional thermal generators, because maintenance activities of WTs are affected by stochastic weather conditions, e.g., wind speed and precipitation. This paper proposes a long-term MS method to obtain the joint preventive maintenance plan during the whole warranty period of WTs on multiple wind farms. Both the labour cost and production loss are used as objective functions of the MS. Historical weather data are analysed, and a statistical model is developed to describe the weather conditions. Then, the MS problem is formulated compactly as a mixed integer linear programming model. Finally, a detailed practical case study is demonstrated to validate the effectiveness of the proposed MS method. The result confirms that cost-effective joint preventive maintenance (PM) plans of three wind farms can be derived through the proposed MS method. Compared with the periodic PM plan, the expected labour cost and production loss are reduced by approximately 30% and 20%, respectively. (C) 2020 Elsevier Ltd. All rights reserved.</t>
  </si>
  <si>
    <t>0960-1481</t>
  </si>
  <si>
    <t>Patidar, R; Agrawal, S</t>
  </si>
  <si>
    <t>Patidar, Rakesh; Agrawal, Sunil</t>
  </si>
  <si>
    <t>Restructuring the Indian agro-fresh food supply chain network: a mathematical model formulation</t>
  </si>
  <si>
    <t>Agro-fresh food supply chain (AFSC); Supply chain network (SCN); Perishability; Aggregate product transportation; Mixed-integer nonlinear programming (MINLP)</t>
  </si>
  <si>
    <t>CAUSAL FACTORS; MANAGEMENT; LOCATION; DESIGN; FRUIT; LOSSES</t>
  </si>
  <si>
    <t>In traditional Indian agro-fresh food supply chain (AFSC), authors identify the following four shortcomings through the literature survey: (1) unorganized supply chain structure; (2) low profitability of farmers; (3) high wastage of agricultural products; and (4) a large number of small-farm-holding farmers. According to the fourth shortcoming, 85% of farmers have less than 2 hectares of farming land, and these farmers transport their products independently into the market to sell. Owing to this, a higher transportation cost is incurred in traditional AFSC, which leads to low profit for farmers. To overcome these shortcomings, authors propose aggregation of products by forming clusters of farmers and its transportation from these cluster centers to market. This paper formulates multi-period, multi-product, mixed-integer nonlinear programming model to design a four-echelon supply chain with considering the clustering of farmers and perishability of products. A real case study problem of Mandsaur District (India) of vegetable distribution is solved in LINGO 17.0 to check the validity of the formulated model. The results revealed that 85% of the total distribution cost incurred in the transportation of products from farmers to the market. Hence, the major focus should be to design an efficient transportation plan for the minimization of transportation cost from farmers to the market. Further, sensitivity analysis shows that the proposed model is robust and sensitive to changes in maximum distance traveled by a farmer to reach a cluster center and number of hubs to be opened, respectively. [GRAPHICS] .</t>
  </si>
  <si>
    <t>1618-954X</t>
  </si>
  <si>
    <t>1618-9558</t>
  </si>
  <si>
    <t>Zucchi, G; Iori, M; Subramanian, A</t>
  </si>
  <si>
    <t>Zucchi, Giorgio; Iori, Manuel; Subramanian, Anand</t>
  </si>
  <si>
    <t>Personnel scheduling during Covid-19 pandemic</t>
  </si>
  <si>
    <t>Personnel scheduling; Covid-19; Risk; Integer programming</t>
  </si>
  <si>
    <t>This paper addresses a real-life personnel scheduling problem in the context of Covid-19 pandemic, arising in a large Italian pharmaceutical distribution warehouse. In this case study, the challenge is to determine a schedule that attempts to meet the contractual working time of the employees, considering the fact that they must be divided into mutually exclusive groups to reduce the risk of contagion. To solve the problem, we propose a mixed integer linear programming formulation (MILP). The solution obtained indicates that optimal schedule attained by our model is better than the one generated by the company. In addition, we performed tests on random instances of larger size to evaluate the scalability of the formulation. In most cases, the results found using an open-source MILP solver suggest that high quality solutions can be achieved within an acceptable CPU time. We also project that our findings can be of general interest for other personnel scheduling problems, especially during emergency scenarios such as those related to Covid-19 pandemic.</t>
  </si>
  <si>
    <t>1862-4472</t>
  </si>
  <si>
    <t>1862-4480</t>
  </si>
  <si>
    <t>Xiao, XL; Li, FY; Ye, ZY; Xi, ZQ; Ma, DW; Yang, SL</t>
  </si>
  <si>
    <t>Xiao, Xilin; Li, Fangyi; Ye, Zhaoyang; Xi, Zhenqian; Ma, Dawei; Yang, Shanlin</t>
  </si>
  <si>
    <t>Optimal configuration of energy storage for remotely delivering wind power by ultra-high voltage lines</t>
  </si>
  <si>
    <t>Wind energy curtailment; Pumped hydro storage; Ultra-high voltage line; Load shifting; Optimal model</t>
  </si>
  <si>
    <t>LIFE-CYCLE COSTS; ELECTRICITY-GENERATION; OPTIMIZATION MODEL; TRANSMISSION; CHINA; INTEGRATION; CURTAILMENT; OPERATION; SYSTEMS; IMPROVEMENT</t>
  </si>
  <si>
    <t>Power generated by large-scale wind farms in northwest China needs to be remotely delivered by ultra-high voltage lines (UHVs) before consumption. However, fluctuation and intermittency of wind power output results in high costs and low efficiency of transmission. This study proposes a novel optimal model and practical suggestions to design an energy storage involved system for remotely delivering of wind power. Based on a concept model of wind-thermal-storage-transmission (WTST) system, an optimization model is established to determine optimal configurations of the system. As validated by a case study, the model is capable of de-termining installed capacities of wind power plants, thermal power plants, pumped hydro storage stations, and maximum transmission capability of UHVs; and it can be fast solved by mixed integer programming. According to the results of case simulation, the best configuration can significantly reduce wind curtailment rate and improve operational efficiencies of UHVs by load shifting before and after power transmission. Specifically, improving energy storage capacity and remolding thermal power plants to be flexible ones are feasible ways to realize the objectives, which are vital to increase the penetration rate of wind power in China.</t>
  </si>
  <si>
    <t>2352-152X</t>
  </si>
  <si>
    <t>Mejjaouli, S; Alzahrani, M</t>
  </si>
  <si>
    <t>Mejjaouli, Sobhi; Alzahrani, Maha</t>
  </si>
  <si>
    <t>Decision-making model for optimum energy retrofitting strategies in residential buildings</t>
  </si>
  <si>
    <t>Building retrofitting; Life cycle cost analysis; Decision-support model; Mathematical programming</t>
  </si>
  <si>
    <t>Existing buildings consume an inordinate amount of energy globally. The consumption negatively affects the environment and economy; therefore, it is necessary to improve energy performance in buildings by retrofitting the existing ones. Several energy retrofitting strategies are proposed in the energy efficiency programs, and hence, the selection of optimal and efficient solutions is a complex task. Several factors affect the implementation of energy retrofitting measures such as budget, comfort requirement, and reliable economic value. To this end, the study was conducted to develop a decision-support model for residential building owners based on Mixed Integer Linear Programming. The model was designed to select optimum energy retrofitting strategies. The objective function involves minimizing the total Life Cycle Cost of the energy retrofitting plan to achieve economic benefit while considering the budget, thermal comfort, and recommended illumination level as primary constraints. To test the validity of the model, a case study of a residential building was conducted. The findings of the study suggest an energy retrofitting plan that decreases approximately 70% of energy consumption. A sensitivity analysis was conducted to examine the effect of the change in the cost component on the Life Cycle Cost and energy saving. (c) 2020 Institution of Chemical Engineers. Published by Elsevier B.V. All rights reserved.</t>
  </si>
  <si>
    <t>Lin, YH; Wang, Y; He, DD; Lee, LH</t>
  </si>
  <si>
    <t>Lin, Yun Hui; Wang, Yuan; He, Dongdong; Lee, Loo Hay</t>
  </si>
  <si>
    <t>Last-mile delivery: Optimal locker location under multinomial logit choice model</t>
  </si>
  <si>
    <t>Locker location; Multinomial logit model; Last-mile delivery; Mixed-integer linear programming; Quadratic transform</t>
  </si>
  <si>
    <t>FACILITY LOCATION; E-COMMERCE; OPTIMIZATION; NETWORK; ALGORITHM; PERSPECTIVE; PROGRAMS; IMPACT; SUM</t>
  </si>
  <si>
    <t>One innovative solution to the last-mile delivery problem is the self-service locker system. Motivated by a real case in Singapore, we consider a POP-Locker Alliance who operates a set of POP-stations and wishes to improve the last-mile delivery by opening new locker facilities. We propose a quantitative approach to determine the optimal locker location with the objective to maximize the overall service provided by the alliance. Customer's choices regarding the use of facilities are explicitly considered. They are predicted by a multinomial logit model. We then formulate the location problem as a multi-ratio linear-fractional 0-1 program and provide two solution approaches. The first one is to reformulate the original problem as a mixed-integer linear program, which is further strengthened using conditional McCormick inequalities. This approach is an exact method, developed for small-scale problems. For large-scale problems, we propose an alternating algorithm, i.e., Quadratic Transform with Linear Alternating (QT-LA). The numerical experiment indicates that QT-LA is an efficient approach that yields high-quality solutions. Finally, we conducted a case study. The results highlighted the importance of considering the customers' choices. Under different parameter values of the multinomial logit model, the decisions could be completely different. Therefore, the parameter value should be carefully estimated in advance.</t>
  </si>
  <si>
    <t>Li, XJ; Li, DW; Hu, XT; Yan, ZY; Wang, YS</t>
  </si>
  <si>
    <t>Li, Xiaojuan; Li, Dewei; Hu, Xiaotian; Yan, Zhenying; Wang, Yongsheng</t>
  </si>
  <si>
    <t>Optimizing train frequencies and train routing with simultaneous passenger assignment in high-speed railway network</t>
  </si>
  <si>
    <t>Railway transportation; Passenger assignment; Train routing; Train attendance rate; Capacity utilization rate</t>
  </si>
  <si>
    <t>OPTIMIZATION MODELS; CAPACITY</t>
  </si>
  <si>
    <t>In a high speed railway line plan (LP), train frequencies, train routing and passenger assignment problems are usually solved sequentially, which may lower the quality of the line plan. To bridge the gap, a bi-level multiobjective mixed integer nonlinear programming model for simultaneously obtaining the optimal plan of passenger assignment and train routing is developed in this paper. The upper level model is an integer programming (IP) model with an objective of minimizing both the total train travel time and the average capacity utilization rate, while the lower level one is a model with an objective of minimizing the total travel time of passengers and maximizing the average train attendance rate for all sections. In order to obtain the solution in relatively short time, a particle swarm approach is adopted to solve the model in a large scale railway network. As a case study, the model is applied to a high speed railway network in China. The results show that the total travel time of passengers and trains obtained from the simultaneous optimization model can be reduced by 0.9% in comparison with the two problems solved sequentially, which indicates that the model and the solution algorithms could be useful in practice.</t>
  </si>
  <si>
    <t>Tolooie, A; Maity, M; Sinha, AK</t>
  </si>
  <si>
    <t>Tolooie, Ali; Maity, Meghna; Sinha, Ashesh Kumar</t>
  </si>
  <si>
    <t>A two-stage stochastic mixed-integer program for reliable supply chain network design under uncertain disruptions and demand</t>
  </si>
  <si>
    <t>Supply chain; Location allocation; Stochastic programming; Demand uncertainty; Random disruption; L-Shaped algorithm</t>
  </si>
  <si>
    <t>FACILITY LOCATION DESIGN; RELIABILITY; APPROXIMATION; FAILURE; ROBUST</t>
  </si>
  <si>
    <t>Having a reliable supply chain network is one of the most effective ways to plan and deal with facility failures and demand uncertainty due to very limited options available in a facility location problem. This research addresses issues bordering on capacitated supply chain problems, specifically on how reliable supply chain networks can be designed in the face of random facility disruptions and uncertain demand with a combination of hardening selected facilities and product reassignment. The proposed multi-period capacitated facility location and allocation problem is modeled as a two-stage stochastic mixed-integer formulation that minimizes the total establishing and transportation cost. The L-shaped method of stochastic linear programming is applied by integrating with two types of optimality and feasibility cuts for solving the stochastic model. This research aims to improve the proposed algorithm in two different ways: replacing the single-cut approach with a multi-cut and showing relatively complete recourse in the stochastic model by reformulating the original model. Finally, to illustrate the applicability of the model and computational effectiveness of the improved algorithm, a case study with different scenarios is presented and the results are discussed. Our computational results show that the proposed solution algorithm is not only capable of solving large-scale problems, but also avoids long run times. It is also demonstrated that substantial improvements in reliability of the system can often be possible with minimal increases in facility cost.</t>
  </si>
  <si>
    <t>Blazquez, C; Paredes-Belmar, G</t>
  </si>
  <si>
    <t>Blazquez, Carola; Paredes-Belmar, German</t>
  </si>
  <si>
    <t>Network design of a household waste collection system: A case study of the commune of Renca in Santiago, Chile</t>
  </si>
  <si>
    <t>Waste collection system; Bin location-allocation; Vehicle routing; Heuristic; Optimization model</t>
  </si>
  <si>
    <t>MANAGEMENT; OPTIMIZATION; ALLOCATION; LOCATION; BINS; ROUTES; METHODOLOGY; DISTRICT; NUMBER; IMPACT</t>
  </si>
  <si>
    <t>This study proposes a design of a household waste collection system based on a two-stage procedure. First, the bin location-allocation problem is solved by selecting collection sites from a set of potential sites, and determining the type and number of bins at each selected collection site. Second, bin-to-bin waste collection routes are obtained for a fleet of homogeneous vehicles that are restricted by either work shift duration or vehicle capacity. Mixed integer linear programming (MILP) models are proposed for both stages, considering the particular characteristics of the problem. The models are applied to a real-world instance in the commune of Renca in Santiago, Chile. The results of first stage indicate an important preference for small bins since they have a lower unitary cost. Due to the large size of the real instance, a Large Neighborhood Search (LNS) heuristic is used in the second stage to find good feasible vehicle routing solutions in a reasonable period of time. The results for the routing phase suggest a larger number of routes in the morning work shift since these routes have shorter distances. The LNS heuristic presents a satisfactory behavior when compared to the MILP model with small instances. The proposed bin-to-bin household waste collection vehicle routing presents a more efficient solution than the existing door-to-door waste collection in the commune of Renca with respect to the total daily traveled distance and the average work shift duration. Finally, a sensitivity analysis is presented and discussed for both models. (C) 2020 Elsevier Ltd. All rights reserved.</t>
  </si>
  <si>
    <t>Ma, HG; Li, X; Yu, HT</t>
  </si>
  <si>
    <t>Ma, Hongguang; Li, Xiang; Yu, Haitao</t>
  </si>
  <si>
    <t>Single bus line timetable optimization with big data: A case study in Beijing</t>
  </si>
  <si>
    <t>Bus timetable optimization; Big data; Passenger selection model; Working hours constraint</t>
  </si>
  <si>
    <t>PASSENGER ASSIGNMENT; SYNCHRONIZATION; MANAGEMENT; FRAMEWORK; NETWORKS; MODEL</t>
  </si>
  <si>
    <t>Bus lines are suffering from serious decline in passenger volume due to the rapid development of urban rail transit and shared transport, and big data intelligence may help them change the status quo. However, the tremendous amount of travel data collected in recent years have not got effectively utilization. In order to improve passenger volume for bus lines, this paper devotes to develop a data-driven bus timetable to substitute the existing experience-based bus timetable, which is now widely used by bus lines. Driven by the bus GPS data and IC card data, a timetable optimization model with time-dependent passenger demand and travel time among stops is proposed. The objective of maximizing passenger volume is based on a new preference-based passenger selection model. The working hours constraint is initially formulated, and the headway constraint and departure time constraints are also taken into account. For handling the step functions in both objective and constraints, we introduce a set of 0-1 variables to transform the proposed model into an integer linear programming. A model contraction approach is provided for solving the medium-scale problems and a two-stage solution method is proposed for the large-scale problems. The proposed model and methodology are tested on a real-world bus line in Beijing. The results show that it is able to produce a satisfactory timetable that outperforms the previously used experience-based one in terms of raising the average passenger volume by 8.2%. (C) 2020 Published by Elsevier Inc.</t>
  </si>
  <si>
    <t>0020-0255</t>
  </si>
  <si>
    <t>1872-6291</t>
  </si>
  <si>
    <t>Wu, P; Xu, L; Che, A; Chu, F</t>
  </si>
  <si>
    <t>Wu, Peng; Xu, Ling; Che, Ada; Chu, Feng</t>
  </si>
  <si>
    <t>A bi-objective decision model and method for the integrated optimization of bus line planning and lane reservation</t>
  </si>
  <si>
    <t>Integrated bus line planning and lane reservation; Bi-objective optimization; Integer programming; Iterative algorithm</t>
  </si>
  <si>
    <t>TRANSIT-NETWORK DESIGN; ALGORITHM; TRANSPORTATION; FREQUENCIES; ROUTES</t>
  </si>
  <si>
    <t>The increasingly serious traffic congestionmakes the bus system more and more inefficient. It is recognized all over the world that designing an attractive bus transit network is primordial to alleviate traffic congestion and reduce pollution, but it is a big challenge from an economic and technical point of view. In the literature, dedicated bus lanes are generally set up to improve the efficiency of bus transit network without considering bus line planning. This study investigates a new bi-objective bus line planning and lane reservation integrated optimization problem that is a complex combinatorial optimization problem. The objective is to minimize the total travel time of passengers and the lane reservation negative impact, simultaneously. For the problem, a bi-objective integer linear programming model is first formulated and the problem complexity is proved to be NP-hard. Then, problem properties are explored to reduce search space for optimal solutions, and an iterative and fuzzy method based on e-constraint is proposed to yield the Pareto frontier and suggest a preferred solution for decision-makers. Experimental results on a case study and randomly generated instances demonstrate the effectiveness and efficiency of the proposed model and method.</t>
  </si>
  <si>
    <t>1382-6905</t>
  </si>
  <si>
    <t>1573-2886</t>
  </si>
  <si>
    <t>Lemos, A; Monteiro, PT; Lynce, I</t>
  </si>
  <si>
    <t>Lemos, Alexandre; Monteiro, Pedro T.; Lynce, Ines</t>
  </si>
  <si>
    <t>Disruptions in timetables: a case study at Universidade de Lisboa</t>
  </si>
  <si>
    <t>Minimal perturbation problem; University course timetabling; Disruption; Integer programming</t>
  </si>
  <si>
    <t>Solving university course timetabling problems is a large and complex task. Moreover, every new academic term, a new timetable is likely to be scheduled due to disruptions (e.g., changes in teacher-lecture allocation). Nevertheless, the university infrastructure, the overall curricular plans, and the number of students/teachers is still very similar in consecutive terms. For this reason, a timetable does not need to be always scheduled from scratch since it can produce a completely different solution from the previous one, thus creating undesirable changes for many actors. This paper addresses the Minimal Perturbation Problem (MPP) in university course timetabling. Given a set of disruptions that make a timetable no longer feasible, a solution to the MPP is theclosestnew feasible timetable with respect to the original timetable. We propose and analyze two different integer programming models to encode the MPP. To validate the proposed models, disruptions are randomly generated based on the probability distributions learned from the history of timetables over the last five years in the Instituto Superior Tecnico (IST) the engineering school from Universidade de Lisboa. Overall, our models, combined with an incremental approach, are shown to be able to efficiently solve all problem instances.</t>
  </si>
  <si>
    <t>1094-6136</t>
  </si>
  <si>
    <t>1099-1425</t>
  </si>
  <si>
    <t>Liu, T; Ceder, A; Rau, A</t>
  </si>
  <si>
    <t>Liu, Tao; Ceder, Avishai (Avi); Rau, Andreas</t>
  </si>
  <si>
    <t>Using Deficit Function to Determine the Minimum Fleet Size of an Autonomous Modular Public Transit System</t>
  </si>
  <si>
    <t>CAPACITY</t>
  </si>
  <si>
    <t>Emerging technologies, such as connected and autonomous vehicles, electric vehicles, and information and communication, are surrounding us at an ever-increasing pace, which, together with the concept of shared mobility, have great potential to transform existing public transit (PT) systems into far more user-oriented, system-optimal, smart, and sustainable new PT systems with increased service connectivity, synchronization, and better, more satisfactory user experiences. This work analyses such a new PT system comprised of autonomous modular PT (AMPT) vehicles. In this analysis, one of the most challenging tasks is to accurately estimate the minimum number of vehicle modules, that is, its minimum fleet size (MFS), required to perform a set of scheduled services. The solution of the MFS problem of a single-line AMPT system is based on a graphical method, adapted from the deficit function (DF) theory. The traditional DF model has been extended to accommodate the definitions of an AMPT system. Some numerical examples are provided to illustrate the mathematical formulations. The limitations of traditional continuum approximation models and the equivalence between the extended DF model and an integer programming model are also provided. The extended DF model was applied, as a case study, to a single line of an AMPT system, the dynamic autonomous road transit (DART) system in Singapore. The results show that the extended DF model is effective in solving the MFS problem and has the potential to be applied to solving real-life MFS problems of large-scale, multi-line and multi-terminal AMPT systems.</t>
  </si>
  <si>
    <t>0361-1981</t>
  </si>
  <si>
    <t>2169-4052</t>
  </si>
  <si>
    <t>Cheng, PF; Garcia-Herreros, P; Lalpuria, M; Grossmann, IE</t>
  </si>
  <si>
    <t>Cheng, Pengfei; Garcia-Herreros, Pablo; Lalpuria, Mangalam; Grossmann, Ignacio E.</t>
  </si>
  <si>
    <t>Optimal scheduling of copper concentrate operations under uncertainty</t>
  </si>
  <si>
    <t>Scheduling; Copper operations; Mixed-integer nonlinear programming; Robust optimization</t>
  </si>
  <si>
    <t>CONTINUOUS-TIME FORMULATION; OPTIMIZATION; MODELS; FLEXIBILITY</t>
  </si>
  <si>
    <t>We propose a continuous-time scheduling model for the logistic and blending operations of copper concentrates with uncertain composition. The formulation, based on the Multi-Operation Sequencing (MOS) model, gives rise to a large-scale nonconvex mixed-integer nonlinear programming (MINLP) model. We adopt a two-step MILP-NLP decomposition strategy and enhance the MILP relaxation to propose schedules that significantly reduce the optimality gaps. The bounded uncertainty in element composition of the concentrates is addressed by an extended robust MOS model, which combines robust optimization and flexibility analysis techniques. The effectiveness of the models and the solution strategy is validated with an illustrative example and an industrial case study. (C) 2020 Elsevier Ltd. All rights reserved.</t>
  </si>
  <si>
    <t>0098-1354</t>
  </si>
  <si>
    <t>1873-4375</t>
  </si>
  <si>
    <t>Uribe-Rodriguez, A; Castro, PM; Gonzalo, GG; Chachuat, B</t>
  </si>
  <si>
    <t>Uribe-Rodriguez, Ariel; Castro, Pedro M.; Gonzalo, Guillen-Gosalbez; Chachuat, Benoit</t>
  </si>
  <si>
    <t>Global optimization of large-scale MIQCQPs via cluster decomposition: Application to short-term planning of an integrated refinery-petrochemical complex</t>
  </si>
  <si>
    <t>Refinery; Petrochemicals; Global optimization; Process operations; Planning</t>
  </si>
  <si>
    <t>NORMALIZED MULTIPARAMETRIC DISAGGREGATION; LINEAR-PROGRAMMING-MODEL; OIL-REFINERY; MULTISITE REFINERY; WATER MANAGEMENT; MINLP PROBLEMS; RELAXATIONS; ALGORITHM; NETWORKS; ENERGY</t>
  </si>
  <si>
    <t>Integrated refinery-petrochemical facilities are complex systems that require advanced decision-support tools for optimal short-term planning of their operations. The problem can be formulated as a mixed-integer quadratically constrained quadratic program (MIQCQP), in which discrete decisions select operating modes for the process units, while the entire process network is represented by input-output relationships based on bilinear expressions describing yields and stream properties, pooling equations, fuels blending indices and cost indicators. We develop a novel decomposition-based algorithm for deterministic global optimization that divides the network into small clusters according to their functionality. Inside each cluster, we derive a mixed-integer linear programming (MILP) relaxation based on piecewise Mc-Cormick envelopes, dynamically partitioning the variables that belong to the cluster and reducing their domains through optimality-based bound tightening. Results for an industrial case study in Colombia show profit improvements above 10% and significantly reduced optimality gaps compared with the state-of-the-art global optimization solvers BARON and ANTIGONE. (C) 2020 Elsevier Ltd. All rights reserved.</t>
  </si>
  <si>
    <t>Chowdhury, S; Zhu, J; Zhang, W</t>
  </si>
  <si>
    <t>Chowdhury, Sudipta; Zhu, Jin; Zhang, Wei</t>
  </si>
  <si>
    <t>Optimized Restoration Planning of Infrastructure System-of-Systems Using Heterogeneous Network Flow Simulation</t>
  </si>
  <si>
    <t>Infrastructure; System-of-systems; Restoration; Network flow</t>
  </si>
  <si>
    <t>INTERDEPENDENT INFRASTRUCTURES; DESIGN; MODEL; RESILIENCE; RECOVERY</t>
  </si>
  <si>
    <t>Inter- and intradependencies could lead to cascading failures in infrastructures or inefficient restoration of disrupted infrastructures. To help achieve optimized restoration of inter- and intradependent critical infrastructures (CIs), this study proposes an integrated flow-based model using a mixed-integer linear programming (MILP) formulation that is able to (1) capture the heterogeneity of nodes and arcs; (2) model disruptions to both nodes and arcs; and (3) consider varying levels of functional capabilities during the restoration process in a complex infrastructure system-of-systems. The effectiveness of the proposed model was tested in a case study consisting of intra- and interdependent oil, gas, coal, and electricity infrastructures. Results from the case study make both theoretical and methodological contributions for assessment of infrastructure restoration performance and uncertainty in postdisruption scenarios.</t>
  </si>
  <si>
    <t>0887-3801</t>
  </si>
  <si>
    <t>1943-5487</t>
  </si>
  <si>
    <t>Huotari, J; Ritari, A; Vepsalainen, J; Tammi, K</t>
  </si>
  <si>
    <t>Huotari, Janne; Ritari, Antti; Vepsalainen, Jari; Tammi, Kari</t>
  </si>
  <si>
    <t>Hybrid Ship Unit Commitment with Demand Prediction and Model Predictive Control</t>
  </si>
  <si>
    <t>maritime; optimization; model predictive control; predictive model; Gaussian Process; mixed-integer linear programming</t>
  </si>
  <si>
    <t>ENERGY MANAGEMENT; POWER-SYSTEMS; GHG EMISSIONS</t>
  </si>
  <si>
    <t>We present a novel methodology for the control of power unit commitment in complex ship energy systems. The usage of this method is demonstrated with a case study, where measured data was used from a cruise ship operating in the Caribbean and the Mediterranean. The ship's energy system is conceptualized to feature a fuel cell and a battery along standard diesel generating sets for the purpose of reducing local emissions near coasts. The developed method is formulated as a model predictive control (MPC) problem, where a novel 2-stage predictive model is used to predict power demand, and a mixed-integer linear programming (MILP) model is used to solve unit commitment according to the prediction. The performance of the methodology is compared to fully optimal control, which was simulated by optimizing unit commitment for entire measured power demand profiles of trips. As a result, it can be stated that the developed methodology achieves close to optimal unit commitment control for the conceptualized energy system. Furthermore, the predictive model is formulated so that it returns probability estimates of future power demand rather than point estimates. This opens up the possibility for using stochastic or robust optimization methods for unit commitment optimization in future studies.</t>
  </si>
  <si>
    <t>Geist, EL; Parsons, T</t>
  </si>
  <si>
    <t>Geist, Eric L.; Parsons, Tom</t>
  </si>
  <si>
    <t>Distribution of Earthquakes on a Branching Fault System Using Integer Programming and Greedy-Sequential Methods</t>
  </si>
  <si>
    <t>integer programming; slip rates; earthquake forecast; greedy-sequential</t>
  </si>
  <si>
    <t>FRANCISCO BAY-REGION; MAGNITUDE DISTRIBUTIONS; RUPTURE LENGTH; CALIFORNIA; MODEL; AREA; DISPLACEMENT; WIDTH</t>
  </si>
  <si>
    <t>A new global optimization method is used to determine the distribution of earthquakes on a complex, connected fault system. The method, integer programming, has been advanced in the field of operations research but has not been widely applied to geophysical problems until recently. In this application, we determine the optimal distribution of earthquakes on mapped faults to minimize the global misfit in slip rates for multifault ruptures. Integer programming solves for a decision vector composed of every possible location that a sample of earthquakes can occur on every fault, subject to slip rate uncertainty constraints. Step over connections are straightforward to include, whereas branching fault connections are not. To include branching ruptures, we distinguish between individual multifault rupture paths, as opposed to formulating the integer programming problem based on individual faults as in previous studies. The new method is applied to the complex fault system in the San Francisco Bay Area as a case study. Results from the integer programming method are compared to those from a local optimization method, termed the greedy-sequential method. Several experiments using these two methods indicate that shape of the on-fault magnitude distributions and which branching faults are involved in multifault ruptures depend on how much emphasis is placed on fitting the target slip rate. In cases where the underlying data are not strong enough to warrant chasing the target slip rate, it is better to focus on the distribution of feasible results that better represents the uncertainty in the solutions imposed by the data.</t>
  </si>
  <si>
    <t>1525-2027</t>
  </si>
  <si>
    <t>Lobo, JM; Erdogan, SA; Berg, BP; Kang, H; Clements, MB; Culp, SH; Krupski, TL</t>
  </si>
  <si>
    <t>Lobo, Jennifer M.; Erdogan, S. Ayca; Berg, Bjorn P.; Kang, Hyojung; Clements, Matthew B.; Culp, Stephen H.; Krupski, Tracey L.</t>
  </si>
  <si>
    <t>Provider Scheduling to Maximize Patient Access</t>
  </si>
  <si>
    <t>quality improvement; appointments and schedules; health services accessibility; teaching</t>
  </si>
  <si>
    <t>MEDICAL RESIDENTS; OPTIMIZATION</t>
  </si>
  <si>
    <t>Introduction: We describe and demonstrate an efficient method for assigning clinic days to urology providers in academic and large urology group practices given their numerous scheduling constraints including evaluation and management visits, office or operating room procedures/surgeries, teaching, trainee mentorship, committee work and outreach activities. Methods: We propose an integer programming model for scheduling providers for clinic shifts in order to maximize patient access to appointments considering the aforementioned scheduling constraints. We present results for a case study with an academic urology clinic and lessons learned from implementing the model generated schedule. Results: The integer programming model produced a feasible schedule that was implemented after pairwise and 3-way switches among attending providers to account for preferences. The optimized schedule had reduced variability in the number of providers scheduled per shift (standard deviation 1.409 vs 0.999, p=0.01). While other confounding factors are possible we noted a significant increase in the number of encounters after implementing changes from the model (1,370 vs 1,196 encounters, p=0.011). Conclusions: Optimization models offer an efficient and transferable method of generating a clinic template for providers that takes into account other clinical and academic responsibilities, and can increase the number of appointments for patients. Optimization of schedules may be performed periodically to address changes in providers or provider constraints.</t>
  </si>
  <si>
    <t>2352-0779</t>
  </si>
  <si>
    <t>2352-0787</t>
  </si>
  <si>
    <t>Baykasoglu, A; Subulan, K</t>
  </si>
  <si>
    <t>Baykasoglu, Adil; Subulan, Kemal</t>
  </si>
  <si>
    <t>Capability-based distributed layout formation with or without demand and process flow information</t>
  </si>
  <si>
    <t>Distributed machine layout; Capability-based machine layout; Integer programming; Metaheuristics; Weighted superposition attraction algorithm</t>
  </si>
  <si>
    <t>SWARM INTELLIGENCE ALGORITHM; SUPERPOSITION ATTRACTION WSA; DESIGN; OPTIMIZATION</t>
  </si>
  <si>
    <t>In this paper, a binary integer programming model of an unbiased capability-based distributed layout (UBCB-DL) problem without demand and process flow information is first developed. Then, it is extended to a mixed-integer program for a biased capability-based distributed layout (BCB-DL) problem where the demand information and processing requirements of several parts are taken into account. Since the complex nature of the problems, a recently proposed new generation metaheuristic optimizer namely, weighted superposition attraction (WSA) algorithm is also applied. In order to show validity and practicality of the proposed WSA algorithm and compare its performance with the proposed mathematical programs, a real-life case study is presented. The computational experiments have shown that both of the proposed binary integer program and WSA algorithm are able to find alternative optimal solutions for the UBCB-DL problem under reasonable computation times. However, just a feasible solution with 5.93% optimality gap is found by the proposed mixed-integer program for the BCB-DL problem under 24-hour running time limit. Fortunately, its optimal solution is achieved by the proposed WSA algorithm. Consequently, the proposed WSA algorithm provided the most effective solutions for both UBCB-DL and BCB-DL problems under shortest computation times. (C) 2020 Elsevier B.V. All rights reserved.</t>
  </si>
  <si>
    <t>1568-4946</t>
  </si>
  <si>
    <t>1872-9681</t>
  </si>
  <si>
    <t>Mahmoud, A; Sunarso, J</t>
  </si>
  <si>
    <t>Mahmoud, Ahmed; Sunarso, Jaka</t>
  </si>
  <si>
    <t>Systematic Method to Synthesise Optimum Hydrogen Network for Integration of Pyrolysis-Based Bio-refinery and Existing Petroleum Refinery</t>
  </si>
  <si>
    <t>Biomass; Bio-refinery; Petroleum refinery; Superstructure; Hydrogen network; Mathematical programming</t>
  </si>
  <si>
    <t>AUTOMATED TARGETING TECHNIQUE; VACUUM GAS OIL; RESOURCE CONSERVATION; PROGRAMMING MODEL; OPTIMAL-DESIGN; PART 2; OPTIMIZATION; GASOLINE; FUELS</t>
  </si>
  <si>
    <t>The integration of pyrolysis-based bio-refinery and existing petroleum refinery has previously been proven to provide economic advantage in terms of the capital and operating costs relative to the stand-alone bio-refinery plant scenario. This economic advantage can still be enhanced further via hydrogen integration between the integrated refineries given the large amount of hydrogen consumption in hydrotreating and hydrocracking units in both refineries. This work thus proposed a superstructure-based mathematical model for integrating pyrolysis-based bio-refinery and existing petroleum refinery that also concurrently addresses the synthesis of optimum hydrogen network to meet the hydrogen requirement of the integrated refineries. The model is formulated in mixed-integer nonlinear programming (MINLP) form and is solved using LINDOGLOBAL solver in GAMS platform. The application of the model is illustrated using literature-based case study where up to 35.07% of reduction in hydrogen plant size can be achieved relative to the base case stand-alone bio-refinery scenario. The relationship between the profit and the bio-refinery size showed that the scenario where the stable pyrolysis oil (St-oil) from the bio-refinery can be processed inside the existing petroleum refinery catalytic cracking unit is more economically attractive than the scenario where the bio-refinery can share materials only with the existing petroleum refinery blending pool.</t>
  </si>
  <si>
    <t>2509-4238</t>
  </si>
  <si>
    <t>2509-4246</t>
  </si>
  <si>
    <t>Jiang, YH; Kang, LX; Liu, YZ</t>
  </si>
  <si>
    <t>Jiang, Yinghua; Kang, Lixia; Liu, Yongzhong</t>
  </si>
  <si>
    <t>Optimal configuration of battery energy storage system with multiple types of batteries based on supply-demand characteristics</t>
  </si>
  <si>
    <t>Battery energy storage system; Multiple types of batteries; Optimal configuration; Supply and demand characteristics</t>
  </si>
  <si>
    <t>TIME-SERIES AGGREGATION; OPTIMIZATION; DESIGN; MANAGEMENT; MODEL; PV; TECHNOLOGIES</t>
  </si>
  <si>
    <t>The configuration of a battery energy storage system (BESS) is intensively dependent upon the characteristics of the renewable energy supply and the loads demand in a hybrid power system (HPS). In this work, a mixed integer nonlinear programming (MINLP) model was proposed to optimize the configuration of the BESS with multiple types of batteries based on the power supply and demand characteristics. A three-step solving strategy was developed to improve the computational efficiency by transforming the MINLP model into a mixed integer linear programming (MILP) model. The effectiveness of the proposed model and the solution strategy were demonstrated through a case study. Results showed that the optimal capacity configuration of the BESS with multiple types of batteries can be obtained by the proposed model and the three-step solving strategy. And the computation time of the proposed solution strategy is over 100 times shorter than that of the conventional solution method for solving the configuration problems of the BESS with multiple types of batteries at a large-scale. The superiority of each type of battery over others depends upon the electricity price in different scenarios. In addition, the selections of battery types and their capacities are dramatically influenced by the amplitude and the period of the power difference curves. (C) 2020 Elsevier Ltd. All rights reserved.</t>
  </si>
  <si>
    <t>Rostami, M; Nikravesh, S; Shahin, M</t>
  </si>
  <si>
    <t>Rostami, Mohammad; Nikravesh, Shiva; Shahin, Mahdi</t>
  </si>
  <si>
    <t>Minimizing total weighted completion and batch delivery times with machine deterioration and learning effect: a case study from wax production</t>
  </si>
  <si>
    <t>Single machine scheduling; Machine deterioration; Learning effect; Capacitated vehicle; Batch delivery system; Branch and bound algorithm</t>
  </si>
  <si>
    <t>MAXIMUM TARDINESS; COSTS; JOBS</t>
  </si>
  <si>
    <t>This paper investigates an integrated scheduling of production and distribution activities in the supply chain where both machine deterioration and learning effects have been consequently addressed. Manufacturer aims to minimize the total weighted completion time, while a distributor focuses on reducing shipping times with batch delivery by using capacitated vehicles. The aim of this problem is to minimize the sum of weighted completion times plus total delivery times. First, a mixed integer linear programming model is proposed. Then for a special case, a branch and bound algorithm is developed with utilizing the structural features of the problem. In order to solve large-scale instances of the general problem in a short/reasonable time, a simulated annealing algorithm is provided. Computational results show that the proposed heuristic techniques have high efficiency to achieve the optimal solution, and that they are useful to solve large sizes of the problems at a short time. Finally, by providing a real-life case of wax manufacturing and its distribution system, it is shown that the application of integrated decisions can significantly reduce costs imposed on the firms.</t>
  </si>
  <si>
    <t>1109-2858</t>
  </si>
  <si>
    <t>1866-1505</t>
  </si>
  <si>
    <t>Mann, ZA</t>
  </si>
  <si>
    <t>Mann, Zoltan Adam</t>
  </si>
  <si>
    <t>Secure software placement and configuration</t>
  </si>
  <si>
    <t>Application placement; Security control; Risk management; Data protection; Cloud computing; Fog computing; Edge computing</t>
  </si>
  <si>
    <t>CLOUD; ARCHITECTURE</t>
  </si>
  <si>
    <t>Finding the best way to place the components of an application on a set of heterogeneous servers is a challenging task, especially if some components are associated with security requirements. To address security requirements, several security controls may be available, some of them software-based (e.g., encryption), others hardware-based (e.g., trusted execution environments). Security controls may incur widely varying performance overhead. There is a non-trivial interplay between application placement (which component to place on which server) and the configuration of security controls (which security control to activate for which component). On the one hand, placing a component on a secure server may make it unnecessary to use software-based security controls for the component. On the other hand, the overhead of using a specific security control may increase the resource requirements of a component so that it does not fit onto its designated server. Therefore, this paper addresses the joint problem of application placement and configuration of security controls. We formalize the problem and use mixed integer quadratic programming to solve it. A case study is used to demonstrate that the proposed approach can automatically determine the placement and configuration of complex applications. (C) 2020 Elsevier B.V. All rights reserved.</t>
  </si>
  <si>
    <t>0167-739X</t>
  </si>
  <si>
    <t>1872-7115</t>
  </si>
  <si>
    <t>Zhang, YF; Ai, Q; Wang, H; Li, ZY; Huang, KY</t>
  </si>
  <si>
    <t>Zhang, Yufan; Ai, Qian; Wang, Hao; Li, Zhaoyu; Huang, Kaiyi</t>
  </si>
  <si>
    <t>Bi-level distributed day-ahead schedule for islanded multi-microgrids in a carbon trading market</t>
  </si>
  <si>
    <t>Multi-microgrids; ADMM; Distributed modeling; Carbon trading market; Multi-energy complementarity</t>
  </si>
  <si>
    <t>UNIT COMMITMENT; ENERGY; OPTIMIZATION; MANAGEMENT; STRATEGY; DISPATCH; SYSTEM; FLOW</t>
  </si>
  <si>
    <t>Distributed energy management of multi-microgrids (MMGs) system is essential to achieving energy coordination in a large area while protecting the privacy. Compared with existing work, we consider the detailed modeling of demand-side resources and aim to reduce carbon emission. Concretely, we propose a bi-level distributed day-ahead schedule model for the islanded MMGs under a carbon trading market. The upper level minimizes the operation and carbon trading cost of the cluster. The nonlinear power flow constraints are relaxed by second order cone constraints. The distributed modeling method for the introduced variables is proposed on the basis of the tie lines splitting method, and the upper level model is solved by alternating direction method of multipliers (ADMM); the lower level is a mixed-integer linear programming (MILP) problem and aims to achieve the self-organizing of each microgrid (MG). During the iteration, each MG communicates with its neighbors and solves the problem separately, which protects the privacy and reduces the communication burden. Finally, a case study of the MMGs with four MGs is carried out. The proposed method is confirmed to have good convergence performance and can produce reasonable results. And the effect of the carbon trading price on the system is analyzed.</t>
  </si>
  <si>
    <t>Huizing, D; Schafer, G; van der Mei, RD; Bhulai, S</t>
  </si>
  <si>
    <t>Huizing, Dylan; Schaefer, Guido; van der Mei, Rob D.; Bhulai, Sandjai</t>
  </si>
  <si>
    <t>The median routing problem for simultaneous planning of emergency response and non-emergency jobs</t>
  </si>
  <si>
    <t>Location; Routing; Emergency logistics; Combined planning</t>
  </si>
  <si>
    <t>FACILITY LOCATION; MAINTENANCE; OPTIMIZATION</t>
  </si>
  <si>
    <t>This paper studies a setting in emergency logistics where emergency responders must also perform a set of known, non-emergency jobs in the network when there are no active emergencies going on. These jobs typically have a preventive function, and allow the responders to use their idle time much more productively than in the current standard. When an emergency occurs, the nearest responder must abandon whatever job he or she is doing and go to the emergency. This leads to the optimisation problem of timetabling jobs and moving responders over a discrete network such that the expected emergency response time remains minimal. Our model, the Median Routing Problem, addresses this complex problem by minimising the expected response time to the next emergency and allowing for re-solving after this. We describe a mixed-integer linear program and a number of increasingly refined heuristics for this problem. We created a large set of benchmark instances, both from real-life case study data and from a generator. On the real-life case study instances, the best performing heuristic finds on average a solution only 3.4% away from optimal in a few seconds. We propose an explanation for the success of this heuristic, with the most pivotal conclusion being the importance of solving the underlying p-Medians Problem. (C) 2020 Elsevier B.V. All rights reserved.</t>
  </si>
  <si>
    <t>Wang, J; Shen, DQ; Yu, MZ</t>
  </si>
  <si>
    <t>Wang, Jian; Shen, Danqing; Yu, Mingzhu</t>
  </si>
  <si>
    <t>Multiobjective Optimization on Hierarchical Refugee Evacuation and Resource Allocation for Disaster Management</t>
  </si>
  <si>
    <t>RELIEF DISTRIBUTION; MODEL; ALGORITHM; LOCATION</t>
  </si>
  <si>
    <t>This paper studies a location-allocation problem to determine the selection of emergency shelters, medical centers, and distribution centers after the disaster. The evacuation of refugees and allocation of relief resources are also considered. A mixed-integer nonlinear multiobjective programming model is proposed to characterize the problem. The hierarchical demand of different refugees and the limitations of relief resources are considered in the model. We employ a combination of the simulated annealing (SA) algorithm and the particle swarm optimization (PSO) algorithm method to solve the complex model. To optimize the result of our proposed algorithm, we absorb the group search, crossover, and mutation operator of GA into SA. We conduct a case study in a district of Beijing in China to validate the proposed methodology. Some computational experiments are conducted to analyze the impact of different factors, such as the target weight setting, selection of candidate shelters, and quantity of relief resources.</t>
  </si>
  <si>
    <t>1024-123X</t>
  </si>
  <si>
    <t>1563-5147</t>
  </si>
  <si>
    <t>Araujo, AM; Santos, D; Marques, I; Barbosa-Povoa, A</t>
  </si>
  <si>
    <t>Araujo, Ana Margarida; Santos, Daniel; Marques, Ines; Barbosa-Povoa, Ana</t>
  </si>
  <si>
    <t>Blood supply chain: a two-stage approach for tactical and operational planning</t>
  </si>
  <si>
    <t>Supply chain management; Blood supply chain; Tactical and operational planning; Perishability; Integer programming</t>
  </si>
  <si>
    <t>INVENTORY MANAGEMENT; OPTIMIZATION; POLICIES; MODEL; BANK</t>
  </si>
  <si>
    <t>This work proposes a new integer linear programming model for tactical and operational planning of the blood supply chain. A two-stage approach is developed with a first aggregated stage to establish tactical planning decisions and a second disaggregated stage for the operational level. The model considers multi-products, multi-periods and perishability in a large planning horizon. Inventory levels as well as waste of whole blood and blood-derived products are also modelled. A purchase flow is introduced to handle situations of not enough collection to satisfy demand. The objective is cost minimisation whilst reducing waste and dependence on other regions through purchase. A case study of the South Region of Portugal is explored, demonstrating the possibility of decreased dependency and waste by adjusting allocation of facilities and allowing a more even distribution of activities between processing centres. This is the first study of the kind ever conducted on the Portuguese blood supply chain.</t>
  </si>
  <si>
    <t>0171-6468</t>
  </si>
  <si>
    <t>1436-6304</t>
  </si>
  <si>
    <t>Solano-Blanco, AL; Gonzalez, JE; Gomez-Rueda, LO; Vargas-Sanchez, JJ; Medaglia, AL</t>
  </si>
  <si>
    <t>Solano-Blanco, Alfaima L.; Gonzalez, Jaime E.; Gomez-Rueda, Luis O.; Vargas-Sanchez, Jhon J.; Medaglia, Andres L.</t>
  </si>
  <si>
    <t>Integrated planning decisions in the broiler chicken supply chain</t>
  </si>
  <si>
    <t>poultry supply chain; mixed-integer linear programming; production planning; lot-sizing decisions; decision support system; rolling horizon</t>
  </si>
  <si>
    <t>POULTRY FARMS; BIOSECURITY; FRAMEWORK; GROWTH</t>
  </si>
  <si>
    <t>In the poultry industry, the meat market requires a careful coordination of the broiler chicken supply chain comprising breeders, hatcheries, farms, slaughterhouses, wholesale, and retail vendors. Aside from the inherent challenges of coordinating a supply chain, animal husbandry systems face additional complex tasks. The lack of integrated decisions within the poultry chain could lead to a production plan that (a) does not comply with the biosecurity standards required in meat production for human consumption at the farms; (b) violates the production and inventory capacities at the slaughterhouses; and (c) does not meet the demand of customers. To streamline the supply chain, we propose a mixed-integer linear programming model that supports production planning and scheduling decisions in broiler chicken production facilities. In addition, we embedded the mixed-integer programming model in a rolling-horizon scheme to improve scalability and to avoid the myopic effect of time-indexed optimization models that put too much emphasis on a specific time period. We present the results of a case study in a poultry company in Santa Marta (Colombia), where we reach profit improvements that range from 7% to 57% with a reduction in inventory costs that range from 30% to 60%, while simultaneously meeting stringent technical, tactical, and biosecurity constraints.</t>
  </si>
  <si>
    <t>0969-6016</t>
  </si>
  <si>
    <t>1475-3995</t>
  </si>
  <si>
    <t>Dupin, N; Talbi, E</t>
  </si>
  <si>
    <t>Dupin, Nicolas; Talbi, El-Ghazali</t>
  </si>
  <si>
    <t>Machine Learning-Guided Dual Heuristics and New Lower Bounds for the Refueling and Maintenance Planning Problem of Nuclear Power Plants</t>
  </si>
  <si>
    <t>operations research; mixed integer programming; stochastic optimization; dual bounds; dual heuristics; hybrid heuristics; matheuristics; machine learning; EURO/ROADEF Challenge 2010; maintenance planning; nuclear power plants; power generation</t>
  </si>
  <si>
    <t>UNIT COMMITMENT PROBLEM; METAHEURISTICS; AGGREGATION; ALGORITHM</t>
  </si>
  <si>
    <t>This paper studies the hybridization of Mixed Integer Programming (MIP) with dual heuristics and machine learning techniques, to provide dual bounds for a large scale optimization problem from an industrial application. The case study is the EURO/ROADEF Challenge 2010, to optimize the refueling and maintenance planning of nuclear power plants. Several MIP relaxations are presented to provide dual bounds computing smaller MIPs than the original problem. It is proven how to get dual bounds with scenario decomposition in the different 2-stage programming MILP formulations, with a selection of scenario guided by machine learning techniques. Several sets of dual bounds are computable, improving significantly the former best dual bounds of the literature and justifying the quality of the best primal solution known.</t>
  </si>
  <si>
    <t>1999-4893</t>
  </si>
  <si>
    <t>SeyyedMahdavi, S; Saebi, J</t>
  </si>
  <si>
    <t>SeyyedMahdavi, Saeed; Saebi, Javad</t>
  </si>
  <si>
    <t>Techno-economic assessment of steel plant participation in DSM programs (case study: Iran's industrial operational reserve program)</t>
  </si>
  <si>
    <t>Demand-side management; Steel plant; Industrial customer; Benders decomposition; Operational reserve</t>
  </si>
  <si>
    <t>DEMAND-SIDE MANAGEMENT; ENERGY; OPTIMIZATION; MARKETS; MODEL</t>
  </si>
  <si>
    <t>Industrial sector in each country consumes large amounts of total produced electrical energy. Hence, industrial customers with flexible loads are attractive targets for implementing demand-side management (DSM) programs. In recent years, Iranian energy ministry has applied an industrial operational reserve program (IORP) to reduce energy shortage during peak hours. This program has been developed to encourage industrial customers to participate in DSM programs, while steel plants show fewer tendencies to take part in these programs. In this paper, a techno-economic feasibility analysis of implementing IORP on steel plants, as the largest consumers of Iran's industrial sector, is presented. For this purpose, first, the production process of a steel plant is modeled. Then, an optimization problem is developed to obtain the optimal scheduling of processes involved in producing steel through considering their technical and economic aspects. In order to solve the proposed problem which is mixed-integer nonlinear, Benders decomposition approach is used. Eventually, from the viewpoint of a steel plant owner, the profitability of taking part in IORP is investigated in three possible scenarios. The simulation results showed that steel plants can benefit from participating in IORP.</t>
  </si>
  <si>
    <t>1570-646X</t>
  </si>
  <si>
    <t>1570-6478</t>
  </si>
  <si>
    <t>Mendez-Fernandez, I; Lorenzo-Freire, S; Garcia-Jurado, I; Costa, J; Carpente, L</t>
  </si>
  <si>
    <t>Mendez-Fernandez, Isabel; Lorenzo-Freire, Silvia; Garcia-Jurado, Ignacio; Costa, Julian; Carpente, Luisa</t>
  </si>
  <si>
    <t>A heuristic approach to the task planning problem in a home care business</t>
  </si>
  <si>
    <t>Home care; Scheduling; Simulated annealing; Integer programming; Operations research; Operations management</t>
  </si>
  <si>
    <t>OPTIMIZATION; ASSIGNMENT</t>
  </si>
  <si>
    <t>In this paper, we study a task scheduling problem in a home care business. The company has a set of supervisors in charge of scheduling the caregivers' weekly plans. This can be a time-consuming task due to the large number of services they work with, as well as the need to consider user preferences, services required time windows and travel times between users' homes. Apart from that, it is also important to have a continuity of care, i.e., that users generally prefer not to have their caregiver changed. This problem involves both route planning and employee task planning, which are usually very challenging. We first propose to model it using integer linear programming methodology. Since the real instances that the company needs to solve are very large, we design a heuristic algorithm, based on the simulated annealing philosophy, that allows the company to obtain the caregivers' weekly schedules. Lastly, we check the algorithm's good performance, by comparing the solutions it proposes with those provided by the integer linear programming methodology, in small size problems, and we present a case study to confirm that the algorithm correctly solves real-life instances.</t>
  </si>
  <si>
    <t>1386-9620</t>
  </si>
  <si>
    <t>1572-9389</t>
  </si>
  <si>
    <t>Dastaki, MS; Setak, M; Karimi, H</t>
  </si>
  <si>
    <t>Dastaki, Mohsen Sadeghi; Setak, Mostafa; Karimi, Hossein</t>
  </si>
  <si>
    <t>The multi-zone location-routing problem with pricing: a flow-based formulation and two heuristic approaches</t>
  </si>
  <si>
    <t>Pricing; Location-routing problem; Heuristic algorithms; Piecewise linearization approximation</t>
  </si>
  <si>
    <t>COMPETITIVE FACILITY LOCATION; NEIGHBORHOOD SEARCH; PLANT LOCATION; SUPPLY CHAIN; HUB LOCATION; MODEL; INVENTORY; DECISIONS; OPTIMIZATION; ALGORITHM</t>
  </si>
  <si>
    <t>This paper integrates the concept of pricing into the location-routing problem. The problem consists of a firm trying to optimize its multi-zone network in order to maximize its profit. It divides its big market into some zones and tries to determine the optimal zonal price of the products. It then dispatches its products from its position to each zone. After receiving the products to depots, a vehicle should distribute the products between customers. This matter is compatible with real-world distribution systems such as fruits, textile products, and leather. In other words, the main objectives of the firm are to have the optimal price, vehicle routes, and location of the depot in each zone. Therefore, a flow-based model as a mixed-integer nonlinear programming is proposed to solve the problem. In the light of this nonlinearity, we employ a piecewise linearization approximation method. In addition, to adapt with the large-scale problems, two heuristic algorithms with three combinations of operators in the local search are suggested. In order to evaluate their performance, some test instances and a case study are solved. Based on the results, the performance of the algorithms is compared with each other and the flow-based formulation. The results show the outperformance of the algorithms rather than the flow-based model. Moreover, the results show the linearization approach can efficiently approximate the nonlinear model. Furthermore, the impact of the shipping cost ratio on the depot selection, vehicles' route, and firms' profit is revealed.</t>
  </si>
  <si>
    <t>1432-7643</t>
  </si>
  <si>
    <t>1433-7479</t>
  </si>
  <si>
    <t>Naseri, H; Fani, A; Golroo, A</t>
  </si>
  <si>
    <t>Naseri, Hamed; Fani, Amirhossein; Golroo, Amir</t>
  </si>
  <si>
    <t>Toward equity in large-scale network-level pavement maintenance and rehabilitation scheduling using water cycle and genetic algorithms</t>
  </si>
  <si>
    <t>Pavement management; maintenance; integer programming; meta-heuristic; water cycle algorithm (WCA); genetic algorithm (GA)</t>
  </si>
  <si>
    <t>OPTIMIZATION; ROADS; MODELS; COSTS; USER</t>
  </si>
  <si>
    <t>Appropriate pavement maintenance is of great importance due to the increasing deterioration of pavements and limited resources. Nowadays, highway agencies face large-scale networks. The management of large-scale networks is a challenge concerning the computational complexity, which typically increases exponentially with the dimension of the network. Water cycle and genetic algorithms are utilised in this paper to find the optimal maintenance schedule of large-scale pavement networks. A new practical constraint is introduced in the mathematical formulation that the total annual costs should not fluctuate more than a predefined limit over the planning horizon. Moreover, a novel index is developed to calculate the equity level in pavement maintenance scheduling, and the outcomes of the algorithms are compared based on this equation. A real road network with 103 pavement sections is the case study of this paper. The results show that 'Equity index' is reduced by 94% and 48% during the analysis period by WCA and GA, respectively. Drawing on WCA and GA optimal solutions, the average international roughness index of the network is decreased by 35% and 31% respectively in a 5-year horizon. Moreover, the variance of the maximum and minimum allocated budget in the analysis period is less than 15%.</t>
  </si>
  <si>
    <t>Sadjadi, SJ; Ashtiani, MG; Makui, A; Ramezanian, R</t>
  </si>
  <si>
    <t>Sadjadi, S. J.; Ashtiani, M. Gorji; Makui, A.; Ramezanian, R.</t>
  </si>
  <si>
    <t>A mathematical model for competitive location problem with product selection</t>
  </si>
  <si>
    <t>Competitive location; Product variety; Huff rule; Mixed integer linear programming; Location-product; Hybrid heuristic-firefly algorithm</t>
  </si>
  <si>
    <t>DESIGN (1-VERTICAL-BAR-1)-CENTROID PROBLEM; MAXIMUM CAPTURE PROBLEM; FACILITY LOCATION; VARIABLE DEMAND; DECISIONS; FOLLOWER; DIFFERENTIATION; EQUILIBRIA; ALGORITHMS; VARIETY</t>
  </si>
  <si>
    <t>In this paper, a new competitive location problem for a chain is considered. The owner of the chain can offer a variety of products. The objective of the model is to determine both the location of new facilities and the optimal product type for each opened facility. The patronizing behavior of the customers is based on Huff rule and the location of new facilities is selected from a set of potential sites. As a result, the proposed model is a nonlinear integer programming problem and for solving it, the problem is reformulated as a mixed integer linear programming one. Therefore, a standard optimization solver can be used for obtaining the optimal solutions to small- and medium-size problems. To cope with large-size problems, we develop two methods: 1) a heuristic method for a special case and 2) a hybrid heuristic-firefly algorithm for general cases. By using the proposed model, it is numerically shown that in multi-product industries in which the owner of the facilities is able to offer different types of products, in addition to the optimal location, it is necessary to determine the best products. At the end, a real-world case study for locating a new bakery is presented. (C) 2020 Sharif University of Technology. All rights reserved.</t>
  </si>
  <si>
    <t>1026-3098</t>
  </si>
  <si>
    <t>Wang, GC; Zhou, S; Zhang, S; Niu, ZS; Shen, XM</t>
  </si>
  <si>
    <t>Wang, Guangchao; Zhou, Sheng; Zhang, Shan; Niu, Zhisheng; Shen, Xuemin</t>
  </si>
  <si>
    <t>SFC-Based Service Provisioning for Reconfigurable Space-Air-Ground Integrated Networks</t>
  </si>
  <si>
    <t>Planning; Satellites; Delays; Monitoring; Resource management; Quality of service; Earth; Service function chaining (SFC); space-air-ground integrated networks (SAGIN); heterogeneous networks; virtual network functions (VNFs)</t>
  </si>
  <si>
    <t>COMMUNICATION-NETWORKS; EARTH OBSERVATION; SATELLITE; CHALLENGES; OPTIMIZATION</t>
  </si>
  <si>
    <t>Space-air-ground integrated networks (SAGIN) extend the capability of wireless networks and will be the essential building block for many advanced applications, like autonomous driving, earth monitoring, and etc. However, coordinating heterogeneous physical resources is very challenging in such a large-scale dynamic network. In this paper, we propose a reconfigurable service provisioning framework based on service function chaining (SFC) for SAGIN. In SFC, the network functions are virtualized and the service data needs to flow through specific network functions in a predefined sequence. The inherent issue is how to plan the service function chains over large-scale heterogeneous networks, subject to the resource limitations of both communication and computation. Specifically, we must jointly consider the virtual network functions (VNFs) embedding and service data routing. We formulate the SFC planning problem as an integer non-linear programming problem, which is NP-hard. Then, a heuristic greedy algorithm is proposed, which concentrates on leveraging different features of aerial and ground nodes and balancing the resource consumptions. Furthermore, a new metric, aggregation ratio (AR) is proposed to elaborate the communication-computation tradeoff. Extensive simulations shows that our proposed algorithm achieves near-optimal performance. We also find that the SAGIN significantly reduces the service blockage probability and improves the efficiency of resource utilization. Finally, a case study on multiple intersection traffic scheduling is provided to demonstrate the effectiveness of our proposed SFC-based service provisioning framework.</t>
  </si>
  <si>
    <t>0733-8716</t>
  </si>
  <si>
    <t>1558-0008</t>
  </si>
  <si>
    <t>Prakash, S; Kumar, S; Soni, G; Jain, V; Rathore, APS</t>
  </si>
  <si>
    <t>Prakash, Surya; Kumar, Sameer; Soni, Gunjan; Jain, Vipul; Rathore, Ajay Pal Singh</t>
  </si>
  <si>
    <t>Closed-loop supply chain network design and modelling under risks and demand uncertainty: an integrated robust optimization approach</t>
  </si>
  <si>
    <t>Closed-loop supply chain network; Economic and environmental goals; Supply chain risk; Robust optimization; Sustainable operations</t>
  </si>
  <si>
    <t>MANAGEMENT; FUZZY; PERFORMANCE; FRAMEWORK; PRICE</t>
  </si>
  <si>
    <t>Closed loop supply chain network design (CL-SCND) is a critical economic and environmental activity. The closing of the loop to handle return, uncertainty in business environment, various supply chain risks, impact network design processes and performance of the firm in the long term. Thus, it is important to design robust and reliable supply chain structures and obtain network configurations which can always outperform the other configurations under the worst cases of risks and uncertainty. A generic closed-loop supply chain network based on mixed integer programming formulation is proposed with direct shipping to the customer from manufacturing plants as well as shipping through distribution centers under supply risks, transportation risk and uncertain demand using a robust optimization (RO) approach. A large number of numerical tests are carried out to test the performance of the model by considering a total of four levels of uncertainty for four different network structures types. The results of the tests confirm that the risk and uncertainty based integrated supply chain network models are more efficient (cost effective) than the other set of network configurations which treats the supply chain risks and uncertainty post-ante. To demonstrate the applicability of the proposed model, the case of an Indian e-commerce firm which wants to redesign its supply chain structure is presented. The results of case study show that the topology obtained from integrated treatment of risk and uncertainty called as RORU model, outperform other supply chain networks on various network performance indicators such as supply chain costs, the number of facilities open or close and the amount of products flowing through supply chain echelon. Thus, RO based mathematical modeling to address risks and its applicability for SCND for close loop supply chain is proposed, demonstrated and applied in practical cases.</t>
  </si>
  <si>
    <t>dos Santos, PTG; Kretschmann, E; Borenstein, D; Guedes, PC</t>
  </si>
  <si>
    <t>Giavarina dos Santos, Pietro Tiaraju; Kretschmann, Endel; Borenstein, Denis; Guedes, Pablo Cristini</t>
  </si>
  <si>
    <t>Cargo routing and scheduling problem in deep-sea transportation: Case study from a fertilizer company</t>
  </si>
  <si>
    <t>Cargo routing and scheduling; Maritime transportation; Pickup and delivery; Heterogeneous fleet; Mixed-integer linear programming; Matheuristic</t>
  </si>
  <si>
    <t>TRAVELING SALESMAN PROBLEM; TIME WINDOWS; COLUMN GENERATION; DELIVERY PROBLEM; SHIP; PICKUP; DECOMPOSITION; OPTIMIZATION; BRANCH; PRICE</t>
  </si>
  <si>
    <t>This study presents a mixed-integer linear programming (MILP) model and a solution method for a maritime cargo routing and shipping problem faced by a chemical company in Brazil. This problem is associated with the operational planning of multiple raw materials, collected from European ports and delivered to Brazilian ones to supply mixing production plants. First, the problem is modeled as a pickup and delivery problem with time windows, incorporating several constraints and operational requisites of the specific problem. In order to solve large real-world instances, a matheuristic was developed, employing a modified relax-and-fix strategy, a relaxation procedure, and repair and polishing routines for MILP solutions. The matheuristic was evaluated using real-life instances provided by the company, demonstrating the efficiency and efficacy of the developed solution method. (C) 2020 Elsevier Ltd. All rights reserved.</t>
  </si>
  <si>
    <t>0305-0548</t>
  </si>
  <si>
    <t>1873-765X</t>
  </si>
  <si>
    <t>Wang, J; Wang, Y; Yu, MZ</t>
  </si>
  <si>
    <t>Wang, Jian; Wang, Yin; Yu, Mingzhu</t>
  </si>
  <si>
    <t>A multi-period ambulance location and allocation problem in the disaster</t>
  </si>
  <si>
    <t>Ambulance station location; Ambulance allocation; Disaster response</t>
  </si>
  <si>
    <t>FACILITY LOCATION; MODEL; OPTIMIZATION; DEPLOYMENT</t>
  </si>
  <si>
    <t>To achieve quick response in the disaster, this paper addresses the issue of ambulance location and allocation, as well as the location problem of temporary medical centers. Considering budget and capacity limitations, a multi-period mixed integer programming model is proposed and two hybrid heuristic algorithms are designed to solve this complex problem. The proposed model and algorithm are further verified in a real case study, and the numerical experiments demonstrate the effectiveness of our proposed model. Specifically, we obtain several findings based on the computational results: (1) The best locations of ambulance stations should change in each period because the demand rate changes over time. (2) Involving temporary medical centers is necessary to reduce the average waiting time of injured people. (3) It may not be optimal to allocate ambulances from the nearest ambulance stations because of potentially limited station capacity.</t>
  </si>
  <si>
    <t>Nolz, PC</t>
  </si>
  <si>
    <t>Nolz, Pamela C.</t>
  </si>
  <si>
    <t>Optimizing construction schedules and material deliveries in city logistics: a case study from the building industry</t>
  </si>
  <si>
    <t>Construction logistics; Project scheduling; Inventory routing</t>
  </si>
  <si>
    <t>INVENTORY-ROUTING PROBLEM; ASSEMBLY AREA; LARGE-SCALE; ALGORITHMS; TIME; RESOURCE</t>
  </si>
  <si>
    <t>We consider the problem of designing a logistics system to assure efficient urban construction processes for an innovative urban building area in the city of Vienna. We address the challenges of coordinating workers and the timely delivery and storage of material with the objective of optimizing resource-efficiency as well as reducing traffic related to construction tasks. The problem is formulated as a hierarchical optimization problem, incorporating tactical construction logistics planning as well as operational construction logistics planning. On the tactical level a time schedule of tasks for different construction phases and the corresponding material transports and storage decisions are optimized on a weekly basis, while on the operational level the daily optimization of material transports, modeled as an inventory routing problem, is addressed. A mixed-integer programming formulation of the problem on each planning level is provided and solved using CPLEX. The suggested approach is tested on realistic data from the city of Vienna. The results associated with different scenarios are analyzed to illustrate the value of the proposed approach for the design of construction logistics processes.</t>
  </si>
  <si>
    <t>Vaez, P; Jabbarzadeh, A; Azad, N</t>
  </si>
  <si>
    <t>Vaez, Parinaz; Jabbarzadeh, Armin; Azad, Nader</t>
  </si>
  <si>
    <t>Designing a scheduling decision support system for the skin pass line: A case study of the steel finishing line</t>
  </si>
  <si>
    <t>Heuristics; skin pass line; scheduling; decision support systems</t>
  </si>
  <si>
    <t>LAGRANGIAN-RELAXATION APPROACH; SUPPLY CHAIN; STEELMAKING; OPTIMIZATION; RESILIENT</t>
  </si>
  <si>
    <t>In this paper, we investigate the scheduling policies in the iron and steel industry, and in particular, we formulate and propose a solution to a complicated problem called skin pass production scheduling in this industry. The solution is to generate multiple production turns for the skin pass coils and, at the same time, determine the sequence of these turns so that productivity and product quality are maximized, while the total production scheduling cost, including the costs of tardiness, flow of material, and the changeover cost between adjacent and non-adjacent coils, is minimized. This study has been prompted by a practical problem in an international steel company in Iran. In this study, we present a new mixed integer programming model and develop a heuristic algorithm, as the commercial solvers would have difficulty in solving the problem. In our heuristic algorithm, initial solutions are obtained by a greedy constraint satisfaction algorithm, and then a local search method is developed to improve the initial solution. The experimental results tested on the data collected from the steel company show the efficiency of the proposed heuristic algorithm by solving a large-sized instance in a reasonable computation time. The average deviation between the manual method and the heuristic algorithm is 30%. Also, in all the components of the objective function, the algorithm performs better compared to the manual method. The improved values are greater than 15. In addition, we develop a commercial decision support system for the implementation of the proposed algorithm in the steel company.</t>
  </si>
  <si>
    <t>0954-4054</t>
  </si>
  <si>
    <t>2041-1975</t>
  </si>
  <si>
    <t>Gumilao, TK; Aviso, KB; Tan, RR</t>
  </si>
  <si>
    <t>Gumilao, T. K.; Aviso, K. B.; Tan, R. R.</t>
  </si>
  <si>
    <t>Optimal Process Capacity Allocation Under Abnormal Conditions</t>
  </si>
  <si>
    <t>Inoperability; Optimization; Mixed integer linear programming; Abnormal operations</t>
  </si>
  <si>
    <t>OPTIMAL OPERATIONAL ADJUSTMENT; P-GRAPH APPROACH; WATER</t>
  </si>
  <si>
    <t>Plant operations may need to be optimized in response to abnormal conditions resulting from various disruptive events. In such cases, it is of interest to minimize interim economic losses by allocating the capacities of process units optimally while the plant operations deviate from the nominal design conditions. This note extends the mixed integer linear programming (MILP) model previously developed by Kasivisvanathan et al. (Applied Energy 102: 492-500, 2013) by considering the effect of financial penalties for failure to meet contractual obligations to customers; it is assumed that such penalties are paid in direct proportion to the magnitude of production deficit. The extended model is illustrated with a case study of a chlor-alkali industrial complex, and general implications of the results are discussed.</t>
  </si>
  <si>
    <t>Rezig, S; Ezzeddine, W; Turki, S; Rezg, N</t>
  </si>
  <si>
    <t>Rezig, Sadok; Ezzeddine, Wajih; Turki, Sadok; Rezg, Nidhal</t>
  </si>
  <si>
    <t>Mathematical Model for Production Plan Optimization-A Case Study of Discrete Event Systems</t>
  </si>
  <si>
    <t>optimization; mathematical theory; algorithms; scheduling discrete event systems; production; theory of regions</t>
  </si>
  <si>
    <t>SUPERVISORY CONTROL; JOINT OPTIMIZATION; MAINTENANCE; ALGORITHMS</t>
  </si>
  <si>
    <t>This paper proposes an optimal scheduling model under production and maintenance constraints for a real case of a discrete event system. The intent was to use the rich mathematical theory and algorithms of optimization in the study of this important class of systems. The current study detailed firstly a new approach for mapping a simulation event relationship graph into a mixed-integer program, with a flexible workshop real case. Several other potential applications of the mathematical model are examined, thanks to the model constraints flexibility characteristics, including a general case of a manufacturing system for optimal resource scheduling, an application on the case of hospital beds' management. The model extension could be also interesting for other applications like museum systems or the case of big data in complex and social networks.</t>
  </si>
  <si>
    <t>2227-7390</t>
  </si>
  <si>
    <t>Kuhnke, S; Richter, P; Kepp, F; Cumpston, J; Koster, AMCA; Busing, C</t>
  </si>
  <si>
    <t>Kuhnke, Sascha; Richter, Pascal; Kepp, Fynn; Cumpston, Jeff; Koster, Arie M. C. A.; Buesing, Christina</t>
  </si>
  <si>
    <t>Robust optimal aiming strategies in central receiver systems</t>
  </si>
  <si>
    <t>Solar thermal power; Aiming strategy; Robust optimization; Mixed-integer linear programming; Uncertainty quantification</t>
  </si>
  <si>
    <t>OPTIMIZATION; FLUX</t>
  </si>
  <si>
    <t>A central receiver system is a power plant that consists of a receiver mounted atop of a central tower and a field of adjustable mirrors called heliostats. The heliostats concentrate solar radiation onto the receiver where a fluid is heated to produce electricity in a conventional thermodynamic cycle. Aiming strategies are used to assign each heliostat to an individual aim point on the receiver such that a given flux distribution on the receiver surface is reached. As uncertainties in the tracking of the heliostats exist, aiming strategies are applied that use large safety margins to avoid dangerously high flux concentrations on the receiver. This approach leads to an inefficient use of the power plant and thus economical losses. In this paper, we consider advanced methods to include these uncertainties into the design of efficient aiming strategies. To this end, we present a mixed-integer linear programming (MILP) formulation for the optimization of aiming strategies based on Gamma-robustness. In a case study, we show that the Gamma-robust optimization approach yields solutions with strong objective values and thus economical benefits while maintaining a high degree of safety. Compared to non-robust solutions, the Gamma-robust solutions achieve better objective values while guaranteeing the same safety. (C) 2019 Elsevier Ltd. All rights reserved.</t>
  </si>
  <si>
    <t>Shehadeh, KS; Cohn, AEM; Jiang, RW</t>
  </si>
  <si>
    <t>Shehadeh, Karmel S.; Cohn, Amy E. M.; Jiang, Ruiwei</t>
  </si>
  <si>
    <t>A distributionally robust optimization approach for outpatient colonoscopy scheduling</t>
  </si>
  <si>
    <t>OR in health services; Appointment scheduling; Bimodal service duration; Distributionally robust optimization; Mixed-integer non-linear and linear programming</t>
  </si>
  <si>
    <t>BOWEL PREPARATION; HEALTH-CARE; PATIENT CLASSIFICATION; ADENOMA DETECTION; NO-SHOWS; APPOINTMENT; QUALITY; IMPACT</t>
  </si>
  <si>
    <t>We consider the outpatient colonoscopy scheduling problem, recognizing the impact of pre-procedure bowel preparation (prep) quality on the variability in colonoscopy duration. Data from a large academic medical center indicates that colonoscopy durations are bimodal, i.e., depending on the prep quality they can follow two different probability distributions, one for those with adequate prep and the other for those with inadequate prep. We therefore define a distributionally robust outpatient colonoscopy scheduling (DROCS) problem that seeks optimal appointment sequence and schedule to minimize the worst-case weighted expected sum of patient waiting, provider idling, and provider overtime, where the worst-case is taken over an ambiguity set (a family of distributions) characterized through the known mean and support of the prep quality and durations. We derive an equivalent mixed-integer linear programming formulation to solve DROCS. Finally, we present a case study based on extensive numerical experiments in which we draw several managerial insights into colonoscopy scheduling. (C) 2019 Elsevier B.V. All rights reserved.</t>
  </si>
  <si>
    <t>Spratt, B; Kozan, E</t>
  </si>
  <si>
    <t>Spratt, Belinda; Kozan, Erhan</t>
  </si>
  <si>
    <t>An integrated rolling horizon approach to increase operating theatre efficiency</t>
  </si>
  <si>
    <t>Healthcare management; Efficiency in health; Operating theatre planning and scheduling; Robust</t>
  </si>
  <si>
    <t>MANAGEMENT; HEURISTICS; SURGERY</t>
  </si>
  <si>
    <t>Demand for healthcare is increasing rapidly. To meet demand, we must improve the efficiency of our public health services. We present a mixed integer programming formulation that simultaneously tackles the integrated master surgical schedule and surgical case assignment problems under a modified block scheduling policy. That is, we allocate specialties, surgeons, and patients to surgical time blocks. We consider volatile surgical durations and non-elective arrivals while applying a rolling horizon approach to adjust the schedule after cancellations, equipment failure, or new arrivals on the waiting list. The model is based on a case study of an Australian public hospital with a large surgical department. The formulation includes significant detail and provides practitioners with a globally implementable model. We produce good feasible solutions in short amounts of computational time with a constructive heuristic and two hyper-metaheuristics. Using a rolling horizon schedule increases patient throughput and can help reduce waiting lists.</t>
  </si>
  <si>
    <t>Maheshwari, A; Misra, S; Gudi, RD; Subbiah, S</t>
  </si>
  <si>
    <t>Maheshwari, Abhilasha; Misra, Shamik; Gudi, Ravindra D.; Subbiah, Senthilmurugan</t>
  </si>
  <si>
    <t>A Short-Term Planning Framework for the Operation of Tanker-Based Water Distribution Systems in Urban Areas</t>
  </si>
  <si>
    <t>TIME WINDOWS; QUALITY; MARKETS; CHENNAI</t>
  </si>
  <si>
    <t>Tanker-based distribution systems have been prevalent in developing countries to supply dean and pure water in different regions. To efficiently operate such tanker service systems, a large fleet of tanker trucks are required to transport water among several water sources, water treatment plants and consumers spanning across the regions. This requires tighter coordination between water suppliers, treatment plant operations, and user groups to use available water resources in a sustainable manner, along with the assurance of water quality and timely delivery. This paper proposes a novel formulation to assist decision-making for optimizing tanker-based water distribution systems and treatment operations, with an overall objective of minimizing the total operating cost such that all of the constraints related to the water demand, supply operations, and environmental and social aspects are honored while supplying water to a maximum number of users. The problem is formulated and solved as a mixed integer linear programming (MILP) optimization framework and captures all of the nuances related to (i) water availability limitations and quality constraints from different sources, (ii) maintaining water quality as it transports via tankers, (iii) water demands for various end-use purposes, and (iv) transportation across a water supply chain. The proposed novel framework is applied to a realistic urban model to find the optimal tanker delivery schedule, ensuring appropriate treatment and timely delivery of water. The results of the case study conducted on a representative-scale problem also elucidate several aspects of treatment plant operation and consumer demand fulfillment for the efficient planning and management of tanker-based water distribution systems.</t>
  </si>
  <si>
    <t>0888-5885</t>
  </si>
  <si>
    <t>Jing, R; Kuriyan, K; Lin, J; Shah, N; Zhao, Y</t>
  </si>
  <si>
    <t>Jing, Rui; Kuriyan, Kamal; Lin, Jian; Shah, Nilay; Zhao, Yingru</t>
  </si>
  <si>
    <t>Quantifying the contribution of individual technologies in integrated urban energy systems - A system value approach</t>
  </si>
  <si>
    <t>System value; LCOE; Integrated urban energy system; Technology valuation; Supply and demand optimization; Stochastic programming</t>
  </si>
  <si>
    <t>MULTIOBJECTIVE OPTIMIZATION; STORAGE; VALUATION; FRAMEWORK; ENVELOPE; SOLAR; WIND; METHODOLOGY; RENOVATION; GENERATION</t>
  </si>
  <si>
    <t>Integrated urban energy systems satisfy energy demands in a cost-effective manner by efficiently combining diverse technologies and energy saving strategies. However, the contribution of an individual technology within a complex system is difficult to quantify. This study introduces a generalized system value approach to quantify the contribution of an individual design decision towards improving the system design (e.g., achieving a lower cost design). It measures the contribution of an individual technology to the whole system in the range between two benchmarks that respectively represent complete exclusion of the technology and the optimal penetration level. The method is based on a technology-rich Mixed Integer Linear Programming (MILP) model for optimal design of urban energy systems. The model considers multi-energy supply technologies, networks, storage technologies and various energy saving strategies. A stochastic formulation is further developed to quantify uncertainties of the system value. The system values of nine kinds of energy supply technologies and three categories of energy-saving strategies are quantified via a case study, which illustrates the variation in the system values for individual technologies with different levels of penetration, and multi-energy supply technologies can have a large impact in integrated systems.</t>
  </si>
  <si>
    <t>0306-2619</t>
  </si>
  <si>
    <t>1872-9118</t>
  </si>
  <si>
    <t>Hernandez-Vazquez, JI; Hernandez-Gonzalez, S; Baltazar-Flores, MD; Jimenez-Garcia, JA; Hernandez-Vazquez, JO; Tapia-Esquivias, M</t>
  </si>
  <si>
    <t>Israel Hernandez-Vazquez, Jose; Hernandez-Gonzalez, Salvador; del Rosario Baltazar-Flores, Maria; Alfredo Jimenez-Garcia, Jose; Omar Hernandez-Vazquez, Jose; Tapia-Esquivias, Moises</t>
  </si>
  <si>
    <t>Case study: Three stages in the planning of postgraduate examinations through binary integer programming</t>
  </si>
  <si>
    <t>Examination timetabling; Integer programming binary; Combinatory optimization; NP-Complete</t>
  </si>
  <si>
    <t>MEMETIC ALGORITHM</t>
  </si>
  <si>
    <t>The scheduling of examination timetables is a problem that arises in educational institutions such as universities, high schools and junior high schools. Mathematical programming models are used to solve this administrative problem. This is known as an NP-complete problem from the perspective of computational complexity, because of the large number of possible timetable combinations. This article presents a new strategy for defining the scheduling of examinations by stages, by decomposing the original problem, using binary variables, into three mathematical models. The assignment considers students, time slots, classrooms and examiners. We have taken the Department of Postgraduate Studies of the Tecnologico Nacional de Mexico in Celaya as a case study. The strategy generated a significant reduction in the number of binary variables, Making it possible for the exact technique of branch and bound to reach efficient times in the search for an optimum solution at each stage.</t>
  </si>
  <si>
    <t>2007-1558</t>
  </si>
  <si>
    <t>Canelas, E; Pinto-Varela, T; Sawik, B</t>
  </si>
  <si>
    <t>Canelas, Emanuel; Pinto-Varela, Tania; Sawik, Bartosz</t>
  </si>
  <si>
    <t>Electricity Portfolio Optimization for Large Consumers: Iberian Electricity Market Case Study</t>
  </si>
  <si>
    <t>electricity markets; portfolio optimization; conditional value-at-risk; electricity portfolio; mixed integer programming</t>
  </si>
  <si>
    <t>VALUE-AT-RISK; DEMAND RESPONSE; ENVIRONMENT; ALLOCATION; POLICY; MODEL; POWER; PROCUREMENT; TRANSITION; ECONOMY</t>
  </si>
  <si>
    <t>Electricity markets are nowadays flooded with uncertainties that rise from renewable energy applications, technological development, and fossil fuel prices fluctuation, among others. These aspects result in a lumpy electricity prices for consumers, making it necessary to come up with risk management tools to help them hedge this associated risk. In this work a portfolio optimization applied to electricity sector, is proposed. A mixed integer programming model is presented to characterize the electricity portfolio of large consumers. The energy sources available for the portfolio characterization are the day-ahead spot market, forward contracts, and self-generation. The study novelty highlights the energy portfolio characterization for players denoted as large consumers, which has been overlooked by the scientific community and, focuses on the Iberian electricity market as a real case study. A multi-objective methodology is explored, using a weighted-sum approach. The expected cost and the conditional value-at-risk (CVaR) minimization are used as objective function. Three case studies illustrate the model applicability through the characterization of how the portfolio evolves with different demand profiles and how to take advantage from seasonality characteristic in the spot market. A scenario analysis is explored to reflect the uncertainty on the price of the spot market. The expected cost and CVaR are optimized for each case study and the portfolio analysis for each risk posture is characterized. The results illustrate the advantage to reduce costs and risk if the prices seasonality is considered, triggering to an adaptive seasonal behavior, which support the decision-maker decision towards its goals.</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</si>
  <si>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</si>
  <si>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</si>
  <si>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</si>
  <si>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</si>
  <si>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</si>
  <si>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</si>
  <si>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0968-090X</t>
  </si>
  <si>
    <t>Abou Kasm, O; Diabat, A</t>
  </si>
  <si>
    <t>Abou Kasm, Omar; Diabat, Ali</t>
  </si>
  <si>
    <t>Next-generation quay crane scheduling</t>
  </si>
  <si>
    <t>Next-generation quay cranes; Quay crane scheduling problem; Container terminal; Exact solution approach; Branch-and-price; Mixed integer programming</t>
  </si>
  <si>
    <t>CONTAINER TERMINALS; BERTH ALLOCATION; ALGORITHM; CONSTRAINTS; ASSIGNMENT; FRAMEWORK; TIME</t>
  </si>
  <si>
    <t>Quay crane scheduling is considered one of the most complex seaside operations in container terminals, and is directly correlated with vessel service and waiting times. Traditionally, quay cranes can handle one container at a time. However, this is expected to change with the recently patented next-generation quay crane: The Ship to Shore Multi-trolley Portal Gantry Container Crane. These next-generation cranes can access two bays simultaneously and can operate on four containers at a time. In this work, we introduce a mixed integer programming (MIP) formulation and an exact solution approach to solve the next-generation quay crane scheduling problem. The solution technique breaks the main problem into two sequential stages. The first stage uses a fast set-partitioning formulation to solve the general case and a closed form analytic approach to solve specific cases, while the second stage uses a partitioning heuristic combined with a branch-and-price algorithm. A real-workload case study and simulated-workload case studies are used to assess the performance of the next-generation cranes versus traditional ones. Results show that the use of two to three next-generation cranes can generally reduce the service time beyond the best possible service time achieved by traditional cranes. Moreover, average service times can be reduced by up to 65%. Finally, results of a computational study and sensitivity analyses show that the proposed solution approach has low sensitivity to the different parameters and clearly outperforms CPLEX in that it can solve real-sized cases rapidly; in the computational study all cases were solved in less than 20 s.</t>
  </si>
  <si>
    <t>Yousefloo, A; Babazadeh, R</t>
  </si>
  <si>
    <t>Yousefloo, Arsalan; Babazadeh, Reza</t>
  </si>
  <si>
    <t>Mathematical Model for Optimizing Green Waste Recycling Networks Considering Outsourcing</t>
  </si>
  <si>
    <t>MUNICIPAL SOLID-WASTE; SUPPLY CHAIN DESIGN; TO-ENERGY; OPTIMIZATION MODEL; STACKELBERG-GAME; SITE-SELECTION; MANAGEMENT; GENERATION; LOCATION; MSW</t>
  </si>
  <si>
    <t>The rapid growth of industry and economy and the increase in incomes have led to the influx of people to big cities and thus a sharp increase in waste production. Inappropriate waste management damages city infrastructure and affects community health and environment. Governments need to plan and implement integrated management from waste production to final disposal for achieving sustainable solution. This paper presents a bilevel multiobjective programming model for the design and planning of a municipal solid waste management (MSWM) network. The MSWM network includes production sites, transfer stations (TSs), treatment centers (TCs), waste recycling centers, and landfill sites. The municipality outsources waste through auctions. The Stackelberg game method is used in the context of a bilevel problem for the design of an MSWM network in auction conditions. The municipality, as the primary decision maker (DM), decides on the locations of TCs, TSs, and landfills, the technology type and capacity of TSs and treatment facilities, as well as on waste outsourcing and selection of the winning company. The bidders as followers set their bids in a way that maximizes their profit and winning chance at the auction. The proposed model is transformed into a single-level multiobjective mixed-integer linear programming (MOMILP) model using the Karush-Kuhn-Tucker conditions. Then, the augmented e-constrained method is used to solve the multiobjective model. A real case study in the Qazvin province of Iran is conducted to show the applicability of the proposed approach. The results show that the presented MOMILP model is useful in designing an integrated MSWM network trading off between total costs and total greenhouse gas emission based on the main DM priorities.</t>
  </si>
  <si>
    <t>Mostafaei, H; Ikonen, T; Kramb, J; Deneke, T; Heljanko, K; Harjunkoski, I</t>
  </si>
  <si>
    <t>Mostafaei, Hossein; Ikonen, Teemu; Kramb, Jason; Deneke, Tewodros; Heljanko, Keijo; Harjunkoski, Iiro</t>
  </si>
  <si>
    <t>Data-Driven Approach to Grade Change Scheduling Optimization in a Paper Machine</t>
  </si>
  <si>
    <t>CONTINUOUS-TIME; FRAMEWORK; MODELS; SCOPE</t>
  </si>
  <si>
    <t>This paper proposes an efficient decision support tool for the optimal production scheduling of a variety of paper grades in a paper machine. The tool is based on a continuous-time scheduling model and generalized disjunctive programming. As the full-space scheduling model corresponds to a large-scale mixed integer linear programming model, we apply data analytics techniques to reduce the size of the decision space, which has a profound impact on the computational efficiency of the model and enables us to support the solution of large-scale problems. The data-driven model is based on an automated method of identifying the forbidden and recommended paper grade sequences, as well as the changeover durations between two paper grades. The results from a real industrial case study show that the data-driven model leads to good results in terms of both solution quality and CPU time in comparison to the full-space model.</t>
  </si>
  <si>
    <t>Yadav, A; Kumar, S; Agrawal, S</t>
  </si>
  <si>
    <t>Yadav, Ashish; Kumar, Shashank; Agrawal, Sunil</t>
  </si>
  <si>
    <t>Reconfiguration of assembly line balancing-an automobile case study solved by the exact solution procedure</t>
  </si>
  <si>
    <t>Assembly line balancing; Mathematical model; Multi-manned assembly line balancing (MALB); Automobile case study problem; Lingo 16 solver; Optimization</t>
  </si>
  <si>
    <t>ALGORITHM; WORKERS; FORMULATION; MODEL</t>
  </si>
  <si>
    <t>Purpose Multi-manned assembly lines are designed to produce large-sized products, such as automobiles. In this paper, a multi-manned assembly line balancing problem (MALBP) is addressed in which a group of workers simultaneously performs different tasks on a workstation. The key idea in this work is to improve the workstation efficiency and worker efficiency of an automobile plant by minimizing the number of workstations, the number of workers, and the cycle time of the MALBP. Design/methodology/approach A mixed-integer programming formulation for the problem is proposed. The proposed model is solved with benchmark test problems mentioned in research papers. The automobile case study problem is solved in three steps. In the first step, the authors find the task time of all major tasks. The problem is solved in the second step with the objective of minimizing the cycle time for the sub-tasks and major tasks, respectively. In the third step, the output results obtained from the second step are used to minimize the number of workstations using Lingo 16 solver. Findings The experimental results of the automobile case study show that there is a large improvement in workstation efficiency and worker efficiency of the plant in terms of reduction in the number of workstations and workers; the number of workstations reduced by 24% with a cycle time of 240 s. The reduced number of workstations led to a reduction in the number of workers (32% reduction) working on that assembly line. Practical implications For assembly line practitioners, the results of the study can be beneficial where the manufacturer is required to increased workstation efficiency and worker efficiency and reduce resource requirement and save space for assembling the products. Originality/value This paper is the first to apply a multi-manned assembly line balancing approach in real life problem by considering the case study of an automobile plant.</t>
  </si>
  <si>
    <t>1463-5771</t>
  </si>
  <si>
    <t>1758-4094</t>
  </si>
  <si>
    <t>Liden, T</t>
  </si>
  <si>
    <t>Liden, Tomas</t>
  </si>
  <si>
    <t>Coordinating maintenance windows and train traffic: a case study</t>
  </si>
  <si>
    <t>Railway scheduling; Maintenance planning; Case study</t>
  </si>
  <si>
    <t>INFRASTRUCTURE MAINTENANCE; TRACK MAINTENANCE; RAILWAY TRACKS; OPTIMIZATION; MODEL</t>
  </si>
  <si>
    <t>This paper concerns a case study for optimal planning and coordination of railway maintenance windows and train traffic. The purpose is to validate a previously presented optimization model on a demanding real-life problem instance and to obtain results that apply in similar planning situations. A mixed integer linear programming model is used for a 913 km long, single-track railway line through the northern part of Sweden, with traffic consisting of 82 trains per day, most of which are freight trains. Cyclic 1-day schedules are produced, which show that 2 h long maintenance windows can be scheduled with small adjustments of the train traffic. The sensitivity for cost changes is studied, which shows that the train costs must increase by more than 30% in order to change the structure of the window solutions. Resource efficient window schedules are obtained by assigning maintenance teams to all windows while respecting crew work and rest time restrictions. A comparison with manually constructed plans from the Swedish Transport Administration indicates that larger window volumes can be scheduled at a lower cost and with solution structures which are deemed reasonable and useful as guidance for constructing the real window patterns. Finally, we estimate that using an integrated planning approach (where maintenance and trains are jointly planned) instead of a sequential approach (where a train timetable has precedence over the maintenance windows), will give maintenance cost savings of 11-17%, without incurring any large cost increases for the train traffic. The paper also presents a method for achieving cyclic schedules without any period-deciding variables, and discusses the consequences of the aggregated capacity usage model that has been adopted.</t>
  </si>
  <si>
    <t>1866-749X</t>
  </si>
  <si>
    <t>1613-7159</t>
  </si>
  <si>
    <t>Kantor, I; Robineau, JL; Butun, H; Marechal, F</t>
  </si>
  <si>
    <t>Kantor, Ivan; Robineau, Jean-Loup; Butun, Hur; Marechal, Francois</t>
  </si>
  <si>
    <t>A Mixed-Integer Linear Programming Formulation for Optimizing Multi-Scale Material and Energy Integration</t>
  </si>
  <si>
    <t>optimization; mathematical programming; eco-industrial network; eco-industrial park; industrial symbiosis; circular economy; process integration; pinch analysis</t>
  </si>
  <si>
    <t>HEAT-PUMP INTEGRATION; STRUCTURAL OPTIMIZATION APPROACH; INDUSTRIAL SYMBIOSIS; STEAM NETWORKS; DESIGN; SYSTEMS; COST; METHODOLOGY; FRAMEWORK; RECOVERY</t>
  </si>
  <si>
    <t>This research presents a mathematical formulation for optimizing integration of complex industrial systems from the level of unit operations to processes, entire plants, and finally to considering industrial symbiosis opportunities between plants. The framework is constructed using mixed-integer linear programming (MILP) which exhibits rapid conversion and a global optimum with well-defined solution methods. The framework builds upon previous efforts in process integration and considers materials and energy with thermodynamic constraints imposed by formulating the heat cascade within the MILP. The model and method which form the fundamentals of process integration problems are presented, considering exchange restrictions and problem formulation across multiple time-scales to provide flexibility in solving complex design, planning, and operational problems. The work provides the fundamental problem formulation, which has not been previously presented in a comprehensive way, to provide the basis for future work, where many process integration elements can be appended to the formulation. A case study is included to demonstrate the capabilities and results for a simple, fictional, example though the framework and method are broadly applicable across scale, time, and plant complexity.</t>
  </si>
  <si>
    <t>2296-598X</t>
  </si>
  <si>
    <t>Dominkovic, DF; Stunjek, G; Blanco, I; Madsen, H; Krajacic, G</t>
  </si>
  <si>
    <t>Dominkovic, Dominik Franjo; Stunjek, Goran; Blanco, Ignacio; Madsen, Henrik; Krajacic, Goran</t>
  </si>
  <si>
    <t>Technical, economic and environmental optimization of district heating expansion in an urban agglomeration</t>
  </si>
  <si>
    <t>District heating expansion; Variable renewable energy; Capacity extension planning; Thermal energy storage; MILP programming; Interconnecting district heating systems</t>
  </si>
  <si>
    <t>ENERGY-SYSTEMS; NETWORK; CITIES; DESIGN</t>
  </si>
  <si>
    <t>In order to integrate large shares of variable renewable energy sources, district heating can play an important role. Furthermore, in order to increase the efficiency of district heating systems, interconnecting adjacent system could be socio-economically justified. In order to assess the economic and environmental consequences of the latter, a mixed linear integer optimization model was developed with the endogenous decision on the potential interconnectors. The case study was carried out for the city of Zagreb, Croatia. The results showed that all three studied interconnections are economically viable, while the socio-economic cost was 29.2% lower in the case of the implemented interconnectors, all other capacities being equal. Moreover, the optimal thermal energy storage capacity was found to be equal to 25 and 24 days of average heating demand in two alternative scenarios. Finally, compared to the reference case, the CO(2 )emissions could be lowered by 15.3%.CO2 savings derive mainly from better utilization of low carbon capacities after interconnecting the systems, as well as from installation of heat pumps and electric boilers. (C) 2020 The Authors. Published by Elsevier Ltd.</t>
  </si>
  <si>
    <t>Rogeau, A; Girard, R; Abdelouadoud, Y; Thorel, M; Kariniotakis, G</t>
  </si>
  <si>
    <t>Rogeau, A.; Girard, R.; Abdelouadoud, Y.; Thorel, M.; Kariniotakis, G.</t>
  </si>
  <si>
    <t>Joint optimization of building-envelope and heating-system retrofits at territory scale to enhance decision-aiding</t>
  </si>
  <si>
    <t>Energy savings; Retrofit; Linear integer programming; Cost optimization; Knapsack problem; Territory scale</t>
  </si>
  <si>
    <t>MULTIOBJECTIVE OPTIMIZATION; ENERGY-CONSUMPTION; COST; METHODOLOGY; MODEL; DEMAND; STOCK</t>
  </si>
  <si>
    <t>Reduction of energy consumption in the building sector has been identified as a major instrument to tackle global climate change and improve sustainability. In this paper, we propose a methodology to address a retrofit planning problem at a community level, with a building resolution. The resulting tool helps local decision-makers identify pertinent actions to improve the environmental behavior of their territories. Two building retrofit levers are considered, namely envelope insulation and heating systems replacement. Retrofit planning is treated here as a single-objective optimization problem aimed at reducing the total costs of retrofit actions by minimizing their net present value. A multidimensional multiple-choice knapsack problem formulation is proposed through the adoption of adequate decision variables. It suitably balances the complexity induced by the large number of potential retrofit action combinations and the number of variables in the problem and permits a linear formulation. An optimization of virtual building stocks is performed to highlight the developed model's capacity to tackle large problems (5,000 buildings) in a few minutes. Finally, three analyses finally are led on a real case-study territory, featuring both appropriate retrofit solutions and building stock information. Long-term evaluation of retrofit strategies over the short-term results in an additional 10% reduction of energy consumption and greenhouse gases emissions and encourages thermal insulation. When targeting a 40% reduction in energy demand, retrofit costs ranging from 20 to 800(sic)/m(2) are observed. Finally, the developed method was used to draw a CO2 abatement cost curve at territory level. A 70% reduction of emissions can be achieved with costs under 50 (sic)/tCO(2)e.</t>
  </si>
  <si>
    <t>Fani, A; Golroo, A; Mirhassani, SA; Gandomi, AH</t>
  </si>
  <si>
    <t>Fani, Amirhossein; Golroo, Amir; Ali Mirhassani, S.; Gandomi, Amir H.</t>
  </si>
  <si>
    <t>Pavement maintenance and rehabilitation planning optimisation under budget and pavement deterioration uncertainty</t>
  </si>
  <si>
    <t>Pavement management; maintenance; uncertainty; integer programming; stochastic programming</t>
  </si>
  <si>
    <t>SHORT-TERM EFFECTIVENESS; MODEL; MANAGEMENT</t>
  </si>
  <si>
    <t>One of the key parts of a pavement management system is the maintenance and rehabilitation planning. The planning is usually developed under the assumption that all parameters are known with certainty. In practice, there are various parameters afflicted with large uncertainty. Ignoring the uncertainty may lead to a suboptimal plan adversely affecting the network conditions. The objective of this study is to develop an optimisation framework for network-level pavement maintenance and rehabilitation planning considering the uncertain nature of pavement deterioration and the budget with an applicable approach. A multistage stochastic mixed-integer programming model is proposed to find the optimal plan that is feasible for all possible scenarios of uncertainty and optimise the expectation of objective function. Two case studies of 4 and 21 pavement sections are presented to show the applicability of the proposed method. The value of stochastic solution and the expected value of perfect information which are the indices for evaluating the benefits of using the stochastic model are, respectively, 30% and 85% of the objective function of here and now model for the first case study and 26% and 42% of it regarding the second one. The indices are high indicating the effectiveness of the stochastic solution.</t>
  </si>
  <si>
    <t>Hwangbo, S; Sin, G; Rhee, G; Yoo, C</t>
  </si>
  <si>
    <t>Hwangbo, Soonho; Sin, Gurkan; Rhee, Gahee; Yoo, ChangKyoo</t>
  </si>
  <si>
    <t>Development of an integrated network for waste-to-energy and central utility systems considering air pollutant emissions pinch analysis</t>
  </si>
  <si>
    <t>Waste-to-energy; Central utility systems; Air pollutant emissions pinch analysis; Optimization; Petrochemical industry; Climate change adaptation</t>
  </si>
  <si>
    <t>ECO-INDUSTRIAL PARKS; CARBONATE FUEL-CELL; BENCHMARK SIMULATION-MODEL; HYDROGEN SUPPLY NETWORK; MATHEMATICAL-MODEL; HEAT INTEGRATION; CO2 CAPTURE; OPTIMIZATION; DESIGN; PERFORMANCE</t>
  </si>
  <si>
    <t>This study aims to integrate central utility systems in a large petrochemical industry with adjoining waste-to-energy networks to form an eco-friendly energy management system. The waste-to-energy networks studied in this contribution include the following main systems: (1) wastewater treatment plants for biogas production, (2) a biogas upgrading process for biomethane generation, and (3) a molten carbonate fuel cell together with a Rankine cycle to harness green electricity. Waste streams in the proposed model consist of wastewater from wastewater treatment plants and waste steam from central utility systems itself. The derived green electricity is utilized to satisfy the energy demands in central utility systems. A waste-to-energy network is simulated by simulation tools, and a mixed integer linear programming problem is formulated to optimize central utility systems based on the simulation results. A case study of the Yeosu petrochemical industrial complex in South Korea evaluates the developed model. The total economic costs of the optimized central utility systems based on the integrated model are reduced by approximately 15% compared to the existing central utility systems. The results from air pollutant emissions pinch analysis indicate that the total quantities of carbon dioxides and sulfur oxides emitted from the integrated model are decreased by about 35%. The feasibility of combining the two networks is demonstrated from environmental and economic points of view. (C) 2019 Elsevier Ltd. All rights reserved.</t>
  </si>
  <si>
    <t>Borissova, D; Keremedchiev, D</t>
  </si>
  <si>
    <t>Borissova, Daniela; Keremedchiev, Delyan</t>
  </si>
  <si>
    <t>Generation of e-Learning tests with different degree of complexity by combinatorial optimization</t>
  </si>
  <si>
    <t>Combinatorial optimization; e-learning; Mathematical model; Questions difficulties; Test generation</t>
  </si>
  <si>
    <t>FRAMEWORK; STUDENTS; DESIGN; SYSTEM</t>
  </si>
  <si>
    <t>The major challenge in the digital era is the management of big data. A substantial share of digitization is taken from the e-learning. In this respect, the current article deals with generation of questions for testing the acquired levels of students' knowledge. For this purpose, an algorithm for generation of questions for tests with different level of complexity is proposed. The main stage of this algorithm is using of mathematical combinatorial optimization model. Using this model makes it possible to formulate different tasks, whose solutions determine a subset of questions that correspond to different degree of test complexity. Essential part of this model is the use of binary integer variables to determine whether a question will be a part of the test or not. The advantage of the proposed approach is the flexibility to decrease or increase the number of questions used to compose the test preserving the required score in accordance to the particular level of test complexity. The conducted investigations over a year show, that the effect of testing can improve retention of knowledge and lead to improved end results. The applicability of the proposed algorithm along with the formulated mathematical model is demonstrated in a case study on the excerpt of questions from the web programming course. The proposed algorithm could be used for generation of tests with different degree of complexity for other learning contents.</t>
  </si>
  <si>
    <t>1826-6223</t>
  </si>
  <si>
    <t>1971-8829</t>
  </si>
  <si>
    <t>Wang, YZ; Li, DW; Cao, ZC</t>
  </si>
  <si>
    <t>Wang Yizhen; Li Dewei; Cao Zhichao</t>
  </si>
  <si>
    <t>Integrated timetable synchronization optimization with capacity constraint under time-dependent demand for a rail transit network</t>
  </si>
  <si>
    <t>Rail transit network; Timetable synchronization; Time-dependent passenger demand; Genetic algorithm; Grey wolf optimizer</t>
  </si>
  <si>
    <t>PASSENGER WAITING TIME; MODEL; COORDINATION; ALGORITHM; DESIGN; TRAINS</t>
  </si>
  <si>
    <t>The synchronization of train timetables is an important part of the operation of a rail transit network. Due to the well-designed synchronization of train timetables, passengers can make a smooth transfer without waiting a long time. Most of the current timetable synchronization researches didn't consider the non-transfer passengers, time-dependent demand and train capacity simultaneously. In order to extend the literature, this paper proposes a mixed-integer programming model under time-dependent demand to minimize passenger total waiting time and the number of passengers who fail to transfer. Train capacity is also considered in the model. Besides, this paper linearizes non-linear constraints to make sure the model can be solved by CPLEX. Genetic algorithm (GA) and grey wolf optimizer (GWO) are designed to solve the large-sized instance. In order to demonstrate the performance of the proposed method and algorithm, the numerical test is solved by CPLEX, GA and GWO and the optimization results are compared. Finally, a real-world case study based on the Shenyang rail transit network is applied to validate the proposed model. Optimization results show that compared with actual timetable, the performance of the proposed model is better. Non-transfer passenger waiting time, transfer passenger waiting time at origin stations, transfer waiting time and the number of passengers who fail to transfer are decreased by 3.7%, 1.9%, 26.3% and 8.6% respectively. Moreover, the performance of the proposed model is better than both non-synchronization and narrow synchronization model.</t>
  </si>
  <si>
    <t>Baller, R; Hage, S; Fontaine, P; Spinler, S</t>
  </si>
  <si>
    <t>Baller, Reinhard; Hage, Steffen; Fontaine, Pirmin; Spinler, Stefan</t>
  </si>
  <si>
    <t>The assembly line feeding problem: An extended formulation with multiple line feeding policies and a case study</t>
  </si>
  <si>
    <t>assembly line feeding problem (ALFP); Line feeding; Mixed integer linear programming (MILP); Mathematical model; Decision support system; Material supply</t>
  </si>
  <si>
    <t>STOCKING; PARTS</t>
  </si>
  <si>
    <t>As the number of car models in the automotive industry increases, automotive manufacturers are increasingly implementing multi-model assembly lines. These require more part numbers at the assembly line, which results in a shortage of space at the line. Manufacturers use a broad range of line feeding policies to achieve feasible solutions and lower costs. This increases the complexity of assigning line feeding policies to part numbers. To address this problem, we extend existing mixed-integer programming formulations from the literature by modeling nine different line feeding policies as well as different line feeding policies per part family and considering variable walking distances not only at the assembly line but also in the supermarket. Moreover, we extend our formulation by allowing flexible line side spacing. The mathematical model is applied in a case study at a large German automotive company. While models from the literature have been able to reduce total costs by only 0.49%, our proposed model reduces total costs by 3.36% compared to manual planning. By allowing flexible line side spacing, a reduction of 7.54% is possible. An extension of the base model to a rounding of operators without flexible line side spacing allows us to reduce the needed operators by 6.88% compared to manual planning.</t>
  </si>
  <si>
    <t>Rahimi, A; Ronnqvist, M; LeBel, L; Audy, JF</t>
  </si>
  <si>
    <t>Rahimi, Ali; Ronnqvist, Mikael; LeBel, Luc; Audy, Jean-Francois</t>
  </si>
  <si>
    <t>An optimization model for selecting wood supply contracts</t>
  </si>
  <si>
    <t>contract selection; procurement; mixed-integer programming; pulp and paper; supplier portfolio strategy</t>
  </si>
  <si>
    <t>CHAIN COORDINATION; FOREST; MANAGEMENT; SIMULATION; STRATEGIES; DECISIONS; MARKET</t>
  </si>
  <si>
    <t>Procurement for forest companies with pulp and paper mills aims to ensure that a sufficient volume of wood supply enters the production process. Numerous suppliers and contract types are available; however, their selection is a complex decision for procurement managers. In addition, managers typically dedicate a portion of their wood fiber demand to each group of suppliers, which is referred to as a portfolio strategy. Despite the available literature in contract selection, the consideration of contract types and their characteristics have not been addressed for the complex procurement process. In this study, a mixed-integer optimization model is proposed to best select contracts for pulp and paper procurement. The challenge was to plan deliveries in each time period to satisfy the demand of raw material at the mills. The potential of this model is demonstrated with a case study based on characteristics from a forest company in Quebec, Canada. A comparison between traditional fixed and flexible contracts is presented. Different portfolio strategies are also evaluated for groups of suppliers to investigate potential improvements.</t>
  </si>
  <si>
    <t>0045-5067</t>
  </si>
  <si>
    <t>1208-6037</t>
  </si>
  <si>
    <t>Rathore, P; Sarmah, SP; Singh, A</t>
  </si>
  <si>
    <t>Rathore, Pradeep; Sarmah, Sarada Prasad; Singh, Arti</t>
  </si>
  <si>
    <t>Location-allocation of bins in urban solid waste management: a case study of Bilaspur city, India</t>
  </si>
  <si>
    <t>Solid waste; Bin allocation; MILP; GIS; Rag-picking; Multiple wastes; Multiple bins</t>
  </si>
  <si>
    <t>SOURCE SEPARATION; COLLECTION; OPTIMIZATION; SITES; MODEL; METHODOLOGY; DISPOSAL; KOLKATA; DESIGN; SYSTEM</t>
  </si>
  <si>
    <t>For an efficient management of solid waste across the cities, proper allocation of waste bins has become a subject of paramount importance. At present, most of the cities of developing countries are facing the problem of lack of waste bins in appropriate places. This deficiency in the number of waste bins results in littering habit and increases the number of waste collection points for the local authorities. Large numbers of collection points increase the collection cost and carbon emission in the environment. In this paper, a mixed integer linear programming model has been formulated to determine the total number of bins required in any site considering different factors like multiple types of sources, waste bins and wastes types along with safety and rag-picking. An efficient method has been proposed for the allocation of bins such that the bins are able to provide service to the entire targeted site. The developed model is tested using the data obtained from an Indian city to demonstrate its applicability. The result manifests the effectiveness of the model in terms of reduction in collection points (15%), idling cost (25%) and carbon emission (35%).</t>
  </si>
  <si>
    <t>1387-585X</t>
  </si>
  <si>
    <t>1573-2975</t>
  </si>
  <si>
    <t>Lim, JY; How, BS; Rhee, G; Hwangbo, S; Yoo, CK</t>
  </si>
  <si>
    <t>Lim, Juin Yau; How, Bing Shen; Rhee, Gahee; Hwangbo, Soonho; Yoo, Chang Kyoo</t>
  </si>
  <si>
    <t>Transitioning of localized renewable energy system towards sustainable hydrogen development planning: P-graph approach</t>
  </si>
  <si>
    <t>Sustainability; Integrated optimization network; Mixed-integer linear programming; P-graph; Pareto Frontier Analysis; TOPSIS</t>
  </si>
  <si>
    <t>POWER-TO-GAS; INTEGRATED UTILITY; THEORETIC APPROACH; CARBON CAPTURE; SUPPLY CHAIN; SOLID-WASTE; BIOGAS; OPTIMIZATION; PERFORMANCE; TECHNOLOGIES</t>
  </si>
  <si>
    <t>This study aimed to transition localized hybrid renewable energy microgrid system in multiple regions by integrating excess renewable electricity and carbon dioxide generated with biogas produced in wastewater treatment plant. The integrated optimization network in this contribution addresses the following aspects: (1) biogas supply-demand distribution network, (2) hydrogen production technology allocation involving steam methane reforming and electrolysis, (3) carbon dioxide allocation, and (4) utilization of external resources. The proposed framework is mathematically expressed as a mixed-integer linear programming problem to minimize total annual cost which will be solved by graphical optimization approach, P-graph. A case study of the existing petrochemical industry complex in South Korea has been applied to the developed model. Feasible configuration for meeting base hydrogen demand (7200 tons H-2/year) has been proposed with total annual cost of 75,772,460 US $/year. Apart from base hydrogen demand, the developed model is verified with the increase of hydrogen demand for 10%, 20%, 30%, and 40%. Nonetheless, scenario of tight environmental regulations enforcement has been established among all cases where carbon dioxide emitted within the system will be captured and sequestrated. Pareto Frontier Analysis and Technique for Order of Preference by Similarity to Ideal Solution (TOPSIS) have been implemented to enhance the overall sustainability by re-ranking the pool of near-optimal solutions to propose new sustainable configuration with the consideration of both economic and environmental aspects (i.e., 40% increase of hydrogen demand; Before: 142,579,000 US $/year, 109,933.00 tons CO2/year; After: 142,651,000 US $/year, 109,845.00 tons CO2/year).</t>
  </si>
  <si>
    <t>Moshref-Javadi, M; Hemmati, A; Winkenbach, M</t>
  </si>
  <si>
    <t>Moshref-Javadi, Mohammad; Hemmati, Ahmad; Winkenbach, Matthias</t>
  </si>
  <si>
    <t>A truck and drones model for last-mile delivery: A mathematical model and heuristic approach</t>
  </si>
  <si>
    <t>Last-mile delivery; UAV logistics; Mixed-integer programming; Large neighborhood search</t>
  </si>
  <si>
    <t>TRAVELING SALESMAN PROBLEM; VARIABLE NEIGHBORHOOD SEARCH; VEHICLE-ROUTING PROBLEM; LOCAL SEARCH; TIME-WINDOW; ALGORITHM; OPTIMIZATION; FORMULATIONS; LOGISTICS; SELECTION</t>
  </si>
  <si>
    <t>We present a mathematical formulation and a heuristic solution approach for the optimal planning of delivery routes in a multi-modal system combining truck and Unmanned Aerial Vehicle (UAV) operations. In this system, truck and UAV operations are synchronized, i.e., one or more UAVs travel on a truck, which serves as a mobile depot. Deliveries can be made by both UAVs and the truck. While the truck follows a multi-stop route, each UAV delivers a single shipment per dispatch. The presented optimization model minimizes the waiting time of customers in the system. The model determines the optimal allocation of customers to truck and UAVs, the optimal route sequence of the truck, and the optimal launch and reconvene locations of the UAVs along the truck route. We formulate the problem as a Mixed-Integer Linear Programming (MILP) model and conduct a bound analysis to gauge the maximum potential of the proposed system to reduce customer waiting time compared to a traditional truck-only delivery system. To be able to solve real-world problem size instances, we propose an efficient Truck and Drone Routing Algorithm (TDRA). The solution quality and computational performance of the mathematical model and the TDRA are compared together and with the truck-only model based on a variety of problem instances. Further, we apply the TDRA to a real-world case study for e-commerce delivery in Sao Paulo, Brazil. Our numerical results suggest significant reductions in customer waiting time to be gained from the proposed multi-modal delivery model. (C) 2019 Elsevier Inc. All rights reserved.</t>
  </si>
  <si>
    <t>0307-904X</t>
  </si>
  <si>
    <t>1872-8480</t>
  </si>
  <si>
    <t>Russell, A; Taghipour, S</t>
  </si>
  <si>
    <t>Russell, Arya; Taghipour, Sharareh</t>
  </si>
  <si>
    <t>Multi-parallel work centers scheduling optimization with shared or dedicated resources in low-volume low-variety production systems</t>
  </si>
  <si>
    <t>Goal programming; Integer programming; Low-volume low-variety production systems; Parallel work centers; Scheduling optimization; Shared resources</t>
  </si>
  <si>
    <t>MACHINE; TARDINESS; ALGORITHM; PROJECTS; MINIMIZE; SUBJECT; QUALITY; JOBS; TIME</t>
  </si>
  <si>
    <t>A new methodology for modeling large-scale scheduling problems in low-volume low-variety production systems is proposed through this paper. Such scheduling problems are constrained by limited time and resources, where each work center is assigned a unique statement of work, to be completed on-time with the budgeted number of resources. Products assembled in low-volume low-variety production systems are processed through a series of stations referred to as work centers, where varying levels and classifications of resources are deployed onto the product. Aircraft, heavy aero-structures, and heavy military equipment are examples of products assembled in low-volume low-variety production systems. To ensure products are delivered on-time and on-budget, it is crucial to execute to a detailed schedule, such that all precedence, resource, zonal, and other constraints and characteristics inherent in such production systems are successfully satisfied. Despite the criticality of detailed schedules in delivering products on-time and on-budget, limited research is reported on mixed-integer programming approaches for scheduling optimization of activities in low-volume low-variety production systems. The discrete-time linear mixed-integer mathematical programming model developed in this paper fills the gap in the current literature with a direct impact on the organizations' service levels and bottom line. The proposed mathematical programming models are validated through a real-world case-study of the assembly process of a narrow body aircraft to ensure compatibility in the modeling of large-scale industrial problems. (C) 2019 Elsevier Inc. All rights reserved.</t>
  </si>
  <si>
    <t>Batur, ME; Cihan, A; Korucu, MK; Bektas, N; Keskinler, B</t>
  </si>
  <si>
    <t>Batur, Maliki Ejder; Cihan, Ahmet; Korucu, Mahmut Kemal; Bektas, Nihal; Keskinler, Bulent</t>
  </si>
  <si>
    <t>A mixed integer linear programming model for long-term planning of municipal solid waste management systems: Against restricted mass balances</t>
  </si>
  <si>
    <t>Cost optimization; Decision-making; Mathematical modeling; Municipal solid wastes</t>
  </si>
  <si>
    <t>MULTICRITERIA DECISION-ANALYSIS; ROBUST OPTIMIZATION MODEL; MSW COLLECTION ROUTES; SITE-SELECTION; ENVIRONMENTAL-MANAGEMENT; POLLUTANT EMISSIONS; DISPOSAL-FACILITY; STRATEGIES; FRAMEWORK; COSTS</t>
  </si>
  <si>
    <t>Long-term planning of municipal solid waste management systems is a complex decision making problem which includes a large number of decision layers. Since all different waste treatment and disposal processes will show different responses to each municipal solid waste component, it is necessary to separately evaluate all waste components for all processes. This obligation creates an obstacle in the programming of mass balances for long-term planning of municipal solid waste management systems. The development of an ideal mixed integer linear programming model that can simultaneously respond to all essential decision layers including waste collection, process selection, waste allocation, transportation, location selection, and capacity assessment has not been made possible yet due to this important modeling obstacle. According to the current knowledge of the literature, all mixed integer linear programming studies aiming to address this obstacle so far have had to restrict many different possibilities in their mass balances. In this study, a novel mixed integer linear programming model was formulated. ALOMWASTE, the new model structure developed in this study, was built to take into consideration different process, capacity, and location possibilities that may occur in complex waste management processes at the same time. The results obtained from a case study showed the feasibility of new mixed integer linear programming model obtained in this study for the simultaneous solution of all essential decision layers in an unrestricted mass balance. The model is also able to provide significant convenience for the multi-objective optimization of financial-environmental-social costs and the solution of some uncertainty problems of decision-making tools such as life cycle assessment. (C) 2020 Elsevier Ltd. All rights reserved.</t>
  </si>
  <si>
    <t>Jing, R; Xie, MN; Wang, FX; Chen, LX</t>
  </si>
  <si>
    <t>Jing, Rui; Xie, Mei Na; Wang, Feng Xiang; Chen, Long Xiang</t>
  </si>
  <si>
    <t>Fair P2P energy trading between residential and commercial multi-energy systems enabling integrated demand-side management</t>
  </si>
  <si>
    <t>Multi-energy system; P2P energy trading; Demand response; Demand-side management; Game theory; McCormick envelopes</t>
  </si>
  <si>
    <t>BENEFIT ALLOCATION; PROFIT ALLOCATION; GAME; OPERATION; PROSUMER; OPTIMIZATION; NETWORK; PRICE; RELAXATIONS; DISPATCH</t>
  </si>
  <si>
    <t>Enabling P2P energy trading among prosumers (both producers and consumers) is a promising paradigm in the decentralized energy era. It is important to design a fair pricing strategy for energy trading; however, it leads to a complicated problem particularly when multi-energy systems participating the energy trading. This study proposes a trading aiding tool, which is based on a Nash-type non-cooperative game model between residential and commercial prosumers with guaranteed trading fairness. The model is generalized considering commonly used energy supply technologies and various demand-side management measures. The energy cost for both residential and commercial prosumers can be minimized with fair pricing strategies for both electricity and heating trading. Compared to previous research, this study presents a more concise solution to determine the fair prices for multi-energy trading. Through the McCormick relaxation, the complex problem is linearized as a Mixed Integer Linear Programming (MILP) model with significant improvement on computational efficiency. A case study is conducted in Shanghai, China, where a community is modeled as the residential prosumer and connected to the commercial prosumer including three commercial buildings. The results indicate that compared to two prosumers standing alone, enabling energy trading with fairness can achieve 4.9% cost saving; the fair-trading prices for electricity and heating are 0.090 $/kWh(e) and 0.015 $/kWh(h), respectively. Overall, this study proposes an efficient tool to provide insights into optimal infrastructure designs, and further quantify the fair pricing and schedule of demand response during P2P energy trading.</t>
  </si>
  <si>
    <t>Fragkos, ME; Zeimpekis, V; Koutras, V; Minis, I</t>
  </si>
  <si>
    <t>Fragkos, Michael E.; Zeimpekis, Vasileios; Koutras, Vasilis; Minis, Ioannis</t>
  </si>
  <si>
    <t>Supply planning for shelters and emergency management crews</t>
  </si>
  <si>
    <t>Emergency logistics; Disaster relief; Vehicle routing problem; Supply of emergency provisions</t>
  </si>
  <si>
    <t>VEHICLE-ROUTING PROBLEM; TRAVELING SALESMAN PROBLEM; DISASTER RELIEF LOGISTICS; HEURISTIC ALGORITHMS; DELIVERY; PICKUP; SINGLE</t>
  </si>
  <si>
    <t>This paper addresses the problem of supplying provisions to civilians affected by an emergency and to the intervention groups that provide post emergency relief. We define the Emergency Supply using Heterogeneous Fleet Problem (ESHFP) using a Mixed Integer Linear Programming mathematical model that describes the complexities involved in these operations. Furthermore, we propose a novel heuristic algorithm which constructs a plan comprising a set of efficient vehicle routes in order to minimize the total supply time, respecting constraints concerning timing, demand, capacity and supply. The characteristics of the problem have been studied by solving an extensive set of test cases. The efficiency and practicality of the algorithm has been tested by applying it to a large scale ESHFP instance and to a case study involving a forest fire in the Province of Teruel, Spain.</t>
  </si>
  <si>
    <t>Santander, P; Sanchez, FAC; Boudaoud, H; Camargo, M</t>
  </si>
  <si>
    <t>Santander, Pavlo; Sanchez, Fabio A. Cruz; Boudaoud, Hakim; Camargo, Mauricio</t>
  </si>
  <si>
    <t>Closed loop supply chain network for local and distributed plastic recycling for 3D printing: a MILP-based optimization approach</t>
  </si>
  <si>
    <t>Closed loop supply chain; Plastic recycling; 3D printing; Circular economy; Mixed integer linear programming; Distributed recycling</t>
  </si>
  <si>
    <t>REVERSE LOGISTICS NETWORK; LOCATION-ROUTING PROBLEM; SOLID-WASTE; MATHEMATICAL-MODEL; GENETIC ALGORITHM; CIRCULAR ECONOMY; LARGE-SCALE; DESIGN; UNCERTAINTY; COLLECTION</t>
  </si>
  <si>
    <t>Recent research and initiatives increasingly propose a new approach, based on distributed plastic recycling for open-source (OS) 3D printing technologies, as a way to deal with the issue of plastic waste and to support the development of the circular economy (CE). Distributed recycling can be thought of as a sort of smart grid, composed of small and coordinated recycling units. However, the operational complexity of this distributed approach limits its application. Furthermore, the environmental and economic advantages have yet to be demonstrated. This article therefore explores the economic and environmental feasibility of this distributed plastic recycling approach from a logistics perspective, as a step towards its validation. To achieve this, an optimization mixed integer linear programming (MILP) model was used as an evaluation tool, representing a local closed loop supply chain (CLSC) network. The proposed model is illustrated using a case study of a university seeking to implement a distributed recycling demonstrator in order to recover 3D printing wastes from secondary schools in the northeast of France. Following this step, a sensitivity analysis was carried out considering the market variations (price of virgin plastic filament) and the amount of available plastic waste derived from the schools. The results obtained show positive economic and environmental benefits of carrying out this new method of plastic recycling. This work serves as a basis for continuing to explore the feasibility and replication of the distributed plastic recycling network in other contexts.</t>
  </si>
  <si>
    <t>0921-3449</t>
  </si>
  <si>
    <t>1879-0658</t>
  </si>
  <si>
    <t>Levinson, Z; Dimitrakopoulos, R</t>
  </si>
  <si>
    <t>Levinson, Z.; Dimitrakopoulos, R.</t>
  </si>
  <si>
    <t>Adaptive simultaneous stochastic optimization of a gold mining complex: A case study</t>
  </si>
  <si>
    <t>mining complex; simultaneous stochastic optimization; capital investments</t>
  </si>
  <si>
    <t>PIT MINE DESIGN; UNCERTAINTY; PLAN</t>
  </si>
  <si>
    <t>An innovative strategic mine planning approach was applied to a multi-mine and multi-process gold mining complex that simultaneously considers feasible capital investment alternatives and capacity management decisions. The simultaneous stochastic optimization framework determines the extraction sequence, stockpiling, processing stream, blending, waste management, and capital investment decisions in a single mathematical model. A production schedule branches and adapts to uncertainty based on the likelihood of purchasing a number of feasible investment alternatives that may improve mill throughput or blending, or increase the tailings capacity. Additionally, the mining rate is determined simultaneously by selecting the number of trucks and shovels required to maximize the value of the operation. The mining complex contains several sources - two open-pit gold mines and externally sourced ore - stockpiles, waste dumps, tailings, and three different processing streams. The simultaneous optimization framework integrates the blending of sulphates, carbonates, and organic carbon at the autoclave for refractory ore while managing acid consumption. The production schedule generated branches over an investment in the autoclave expansion; the first branch undertakes a capacity expansion at the autoclave resulting in a 6.4% increase in NPV, whereas the second branch results in a 27.5% increase in NPV without the investment. The adaptive approach is compared to a base case production schedule generated using a non-branching two-stage stochastic integer program.</t>
  </si>
  <si>
    <t>2225-6253</t>
  </si>
  <si>
    <t>2411-9717</t>
  </si>
  <si>
    <t>Moser, A; Muschick, D; Golles, M; Nageler, P; Schranzhofer, H; Mach, T; Tugores, CR; Leusbrock, I; Stark, S; Lackner, F; Hofer, A</t>
  </si>
  <si>
    <t>Moser, A.; Muschick, D.; Goelles, M.; Nageler, P.; Schranzhofer, H.; Mach, T.; Tugores, C. Ribas; Leusbrock, I.; Stark, S.; Lackner, F.; Hofer, A.</t>
  </si>
  <si>
    <t>A MILP-based modular energy management system for urban multi-energy systems: Performance and sensitivity analysis</t>
  </si>
  <si>
    <t>Energy management system; Modular; Multi-energy system; Model predictive control; Mixed logical dynamical; Mixed-integer linear programming</t>
  </si>
  <si>
    <t>HEAT; STORAGE; OPTIMIZATION; BUILDINGS; OPERATION; MODEL</t>
  </si>
  <si>
    <t>The continuous increase of (volatile) renewable energy production and the coupling of different energy sectors such as heating, cooling and electricity have significantly increased the complexity of urban energy systems. Such multi-energy systems (MES) can be operated more efficiently with the aid of optimization-based energy management systems (EMS). However, most existing EMS are tailor-made for one specific system or class of systems, i.e. are not generally applicable. Furthermore, only limited information on the actual savings potential of the usage of an EMS under realistic conditions is available. Therefore, this paper presents a novel modular modeling approach for an EMS for urban MES, which also enables the modeling of complex system configurations. To assess the actual savings potential of the proposed EMS, a comprehensive case study was carried out. In the course of this the influence of different user behavior, changing climatic conditions and forecast errors on the savings potential was analyzed by comparing it with a conventional control strategy. The results showed that using the proposed EMS in conjunction with supplementary system components (thermal energy storage and battery) an annual cost savings potential of between 3 and 6% could be achieved.</t>
  </si>
  <si>
    <t>Campeau, LP; Gamache, M</t>
  </si>
  <si>
    <t>Campeau, Louis-Pierre; Gamache, Michel</t>
  </si>
  <si>
    <t>Short-term planning optimization model for underground mines</t>
  </si>
  <si>
    <t>Mine planning; Production scheduling; Mixed integer programming; Short-term planning; Underground mine; Optimization</t>
  </si>
  <si>
    <t>Scheduling activities in an underground mine is a very complex task. Precedence relations, the great number of resources and the large number of work sites are some of the reasons for this complexity. This paper presents an optimization model for short-term planning that takes into consideration all parts of the development and production as well as specific limitations on equipment and workers. A preemptive mixed integer program is used in order to produce optimal planning over a short-term time horizon. Multiple tests made with various data sets and scenarios are then presented, including a comparison to a non-preemptive model and a case study. (C) 2019 Elsevier Ltd. All rights reserved.</t>
  </si>
  <si>
    <t>Chen, CY; Yan, SY; Tseng, HT</t>
  </si>
  <si>
    <t>Chen, Chun-Ying; Yan, Shangyao; Tseng, Huan-Tuan</t>
  </si>
  <si>
    <t>A model with a solution algorithm for the improvement of an existing bikeway network</t>
  </si>
  <si>
    <t>mathematical modelling; planning &amp; scheduling; transport planning</t>
  </si>
  <si>
    <t>BICYCLE; DESIGN; DETERMINANTS; LOCATION; SERVICE; SYSTEM</t>
  </si>
  <si>
    <t>Currently, although there are bikeway networks in many cities in Taiwan, they do not effectively meet expectations. Parts of the existing bikeway network need to be reconstructed or changed to make improvements. In this study, a network flow technique and mathematical programming method are used to construct a bikeway network improvement model for an existing bikeway network system. The objective of the model is to minimise the cyclists' travel time subject to the related operating constraints. The proposed model is formulated as a mixed-integer multiple-commodity network flow problem. A solution algorithm is also developed to efficiently solve the proposed model for large-scale real-world problems. To test how well the model and the solution algorithm can be applied in the real world, a case study with several problem instances randomly generated based on real parameters for Taipei City is carried out. The test results show the effectiveness of the proposed model and solution algorithm.</t>
  </si>
  <si>
    <t>0965-0903</t>
  </si>
  <si>
    <t>1751-7699</t>
  </si>
  <si>
    <t>Ji, YS; Leite, F</t>
  </si>
  <si>
    <t>Ji, Yuanshen; Leite, Fernanda</t>
  </si>
  <si>
    <t>Optimized Planning Approach for Multiple Tower Cranes and Material Supply Points Using Mixed-Integer Programming</t>
  </si>
  <si>
    <t>Optimization; Mixed-integer programming; Tower crane plan; Branch-and-cut (CBC)</t>
  </si>
  <si>
    <t>CONSTRUCTION; LAYOUT; ALGORITHM</t>
  </si>
  <si>
    <t>It is common to implement multiple tower cranes on building construction projects. The plan for usage of multiple tower cranes should be optimized for better project performance, such as reduced cost or operation time. Optimization of plans for multiple cranes is complex, especially when considering the supply of transported material (e.g., location, quantity, material type), as well as assigning lift tasks among tower cranes that are in range. This study developed a mathematic formulation that can solve this optimization problem using mixed-integer programming. The formulation introduces several binary variables and restricts the domain of the indices of these variables using an additional set of auxiliary variables. The proposed model contributes to the body of knowledge by showing the feasibility of using mixed-integer-programming techniques to solve the optimization problem of multiple tower cranes and their supply systems. The findings also demonstrate that when a multiple tower crane problem is concerned, optimizing each piece of equipment individually could lead to suboptimal solutions. Specifically, the operation time drops by 6.8% and the operation cost decreases by 3.6% in the two-tower crane case study example. The proposed model can also assist engineers with assessing a large number of alternative plans, which are heavily needed in preconstruction planning, where site layout is preliminary.</t>
  </si>
  <si>
    <t>0733-9364</t>
  </si>
  <si>
    <t>1943-7862</t>
  </si>
  <si>
    <t>Rosado, B; Torquato, R; Venkatesh, B; Gooi, HB; Freitas, W; Rider, MJ</t>
  </si>
  <si>
    <t>Rosado, Barbara; Torquato, Ricardo; Venkatesh, Bala; Gooi, Hoay Beng; Freitas, Walmir; Rider, Marcos J.</t>
  </si>
  <si>
    <t>Framework for optimizing the demand contracted by large customers</t>
  </si>
  <si>
    <t>power generation planning; tariffs; optimisation; costing; integer programming; linear programming; power markets; demand contracts; monthly demand charges; contracted demand; customer demand charge; contracted tariff; uncontracted tariff; monthly peak demand; customer peak demand; demand cost optimisation problem; optimum demand</t>
  </si>
  <si>
    <t>CAPACITY; OPTIMIZATION; SELECTION</t>
  </si>
  <si>
    <t>Large customers in many electric distribution utilities must enter into demand contracts for the ensuing year for defining contracted demand. Customer demand charge equals contracted demand billed at contracted tariff if the peak demand is less than the contracted demand, and, if not, the excess is billed at the uncontracted tariff. Both scenarios lead to economic loss for the customer, as the uncontracted tariff is much higher than the contracted tariff. Further, optimization of demand contracts is also important for utilities, as they plan and operate their system to satisfy customer peak demand. If under planned, it leads to technical challenges, and otherwise, it leads to economic loss. This challenge of determining the best demand to be contracted is known as the demand cost optimization problem and would save US$ 38 billion globally to customers. This work describes the problem through a graphical approach and proposes three mathematical models to find the optimum demand even in the presence of intermittent renewable generation. Each model is verified through a case study and an exhaustive study with 7,000 large customers from a Brazilian utility. The formulations are easily implementable and have the potential to assist large customers and utilities with planning studies.</t>
  </si>
  <si>
    <t>1751-8687</t>
  </si>
  <si>
    <t>1751-8695</t>
  </si>
  <si>
    <t>Kler, AM; Potanina, YM; Marinchenko, AY</t>
  </si>
  <si>
    <t>Kler, Aleksandr M.; Potanina, Yulia M.; Marinchenko, Andrey Y.</t>
  </si>
  <si>
    <t>Co-optimization of thermal power plant flowchart, thermodynamic cycle parameters, and design parameters of components</t>
  </si>
  <si>
    <t>Mathematical modeling; Thermal power plants; Methods of optimization; Mixed-integer programming; Reversible processes; Branch-and-bound method</t>
  </si>
  <si>
    <t>MULTIOBJECTIVE OPTIMIZATION; STEAM-GENERATORS; HEAT; SYSTEM; IGCC; EMISSIONS</t>
  </si>
  <si>
    <t>The improvement in the efficiency of an energy plant depends on a rational development of its flowchart and choice of parameters along with the load schedule, equipment reliability, operating mode, etc. It is advisable to study such complex technical systems with the methods of mathematical modeling and optimization. The paper presents an approach to the development of optimal flowcharts and selection of parameters of energy plants. The approach is based on the combination of a method for optimization of the most complex flowchart and a method for solving discrete-continuous problems of nonlinear mathematical programming. A case study of the co-optimization of design parameters, operating parameters and equipment mix for the integrated gasification combined-cycle plant is demonstrated. The optimization calculations were carried out by the criterion of the minimum price of electricity for a given internal rate of return on investment and the maximum energy efficiency of the plant. Several optimal solutions meeting the different criteria are obtained. The proposed approach can be used for optimization of flowcharts and parameters of other complicated energy plants (high-efficiency combined-cycle plants, ultra-supercritical steam cycles, integrated power plants for electricity and synthetic liquid fuel co-production from coal, etc.). (C) 2019 Elsevier Ltd. All rights reserved.</t>
  </si>
  <si>
    <t>Salgado-Rojas, J; Alvarez-Miranda, E; Hermoso, V; Garcia-Gonzalo, J; Weintraub, A</t>
  </si>
  <si>
    <t>Salgado-Rojas, Jose; Alvarez-Miranda, Eduardo; Hermoso, Virgilio; Garcia-Gonzalo, Jordi; Weintraub, Andres</t>
  </si>
  <si>
    <t>A mixed integer programming approach for multi-action planning for threat management</t>
  </si>
  <si>
    <t>Conservation planning; Wildlife management; Mixed integer programming; Conservation management plans</t>
  </si>
  <si>
    <t>SPATIAL CONSERVATION PRIORITIZATION; RESERVE SELECTION; CLIMATE-CHANGE; FRESH-WATER; BIODIVERSITY; DESIGN; EXAMPLE; MODELS</t>
  </si>
  <si>
    <t>Planning for management actions that address threats to biodiversity is important for securing its long term persistence. However, systematic conservation planning (SCP) has traditionally overlooked this aspect and just focused on identifying priority areas without any recommendation on actions needed. This paper develops a mixed integer mathematical programming (MIP) approach for the multi-action management planning problem (MAMP), where the goal is to find an optimal combination of management actions that abate threats, in an efficient way while accounting for connectivity. An extended version of the MAMP model (MAMP-E) is also proposed that adds an expression for minimizing fragmentation between different actions. To evaluate the efficiency of the two models, they were applied to a case study corresponding to a large area of the Mitchell River in Northern Australia, where 45 species of freshwater fish are exposed to the presence of four threats. The evaluation compares our exact MIP approach with the conservation planning software Marxan and the heuristic approach developed in Cattarino et al. (2015). The results obtained show that our MIP models have three advantages over their heuristic counterparts: shorter execution times, higher solutions quality, and a solution quality guarantee. Hence, the proposed MIP methodology provides a more effective framework for addressing the multi-action conservation problem.</t>
  </si>
  <si>
    <t>0304-3800</t>
  </si>
  <si>
    <t>1872-7026</t>
  </si>
  <si>
    <t>Asghari, M; Al-e-Hashem, SMJM</t>
  </si>
  <si>
    <t>Asghari, Mohammad; Al-e-hashem, S. Mohammad J. Mirzapour</t>
  </si>
  <si>
    <t>A green delivery-pickup problem for home hemodialysis machines; sharing economy in distributing scarce resources</t>
  </si>
  <si>
    <t>Sharing economy; Delivery and pickup problem; Green transportation; Multi-objective optimization; Self-learning NsGA-II</t>
  </si>
  <si>
    <t>VEHICLE-ROUTING PROBLEM; TRAVELING SALESMAN PROBLEM; TIME WINDOWS; SUPPLY CHAIN; MATHEMATICAL-MODELS; SELECTIVE PICKUP; UNPAIRED PICKUP; BUSINESS MODELS; ALGORITHM; APPROXIMATION</t>
  </si>
  <si>
    <t>In this paper, we address a green delivery-pickup problem for Home Hemodialysis Machines (HHMs) categorized as scarce commodities. The system supplies the HHMs either from the central depot of the company or from the individual owners. Based on the sharing economy concept, the individuals who own the HHM devices can involve in this home health care system and share them with others through the fleet of the company to make money. After delivery of portable HHM devices to the clients (patients), they will be collected, disinfected and reallocated to fulfill the demands of the other customers. Moreover, respecting the environmental concerns, the vehicles' fuel consumption and consequently the GHG emissions are realistically assumed as a function of the vehicles' load, such that the company and especially the individual owners contribute to reducing GHG emissions, in addition to the primary economic motivations. Current research provides a bi-objective mixed-integer linear programming model which seeks minimizing total system cost and total carbon emissions. In order to solve the problem, Torabi and Hassini's (TH) technique is applied and then a multi-objective meta-heuristic algorithm, self-learning non-dominated sorting genetic algorithm (SNSGA-II), is developed for medium- and large-sized problems. Finally, the application of the problem is investigated by a real case study from the healthcare sector. Numerical analyses indicate that the proposed green sharing-enabled model has a meaningful impact on both operational-level logistics determinations as well as the environmental important attainment indicators. As notable savings are guaranteed in terms of total system cost and emission, the proposed model has a great potential to provide the item sharing activities with a proper sustainable solution.</t>
  </si>
  <si>
    <t>Zhu, HB</t>
  </si>
  <si>
    <t>Zhu, Haibin</t>
  </si>
  <si>
    <t>Maximizing Group Performance While Minimizing Budget</t>
  </si>
  <si>
    <t>Collaboration; Cybernetics; Optimization; Computational modeling; Indexes; Remuneration; Integer linear programming; Agents; budget constraints; environments-classes; agents; roles; groups; objects (E-CARGO) model; role assignment; roles; role-based collaboration (RBC)</t>
  </si>
  <si>
    <t>ASSIGNMENT</t>
  </si>
  <si>
    <t>Role assignment is an important and complex task in collaboration and management. Group role assignment (GRA) pursues the optimal team performance by assigning pertinent roles to agents in a team from the team's viewpoint. There are many factors that should be considered when conducting role assignment. Budgets are such a factor. This paper presents a challenging role assignment problem in collaboration, called GRA with budget constraints (GRABC). This paper contributes a thorough investigation of the GRABC problem including: 1) the first formalization of the proposed problem; 2) a set of practical solutions to different forms of this problem by using the IBM ILOG CPLEX optimization package (CPLEX); 3) a set of necessary conditions for these problems to possess feasible solutions to improve the CPLEX solutions; and 4) a synthesized process to deal with GRABC problems. Contribution 2) actually clarifies a list of requirements in solving the GRABC problem. Simulations, experiments and a case study are used to verify the practicability and efficiency of the proposed solutions.</t>
  </si>
  <si>
    <t>2168-2216</t>
  </si>
  <si>
    <t>2168-2232</t>
  </si>
  <si>
    <t>Shen, FF; Zhao, L; Du, WL; Zhong, WM; Qian, F</t>
  </si>
  <si>
    <t>Shen, Feifei; Zhao, Liang; Du, Wenli; Zhong, Weimin; Qian, Feng</t>
  </si>
  <si>
    <t>Large-scale industrial energy systems optimization under uncertainty: A data-driven robust optimization approach</t>
  </si>
  <si>
    <t>Large-scale industrial energy systems; Uncertainty; Data-driven robust optimization; Operational optimization; Mixed-integer non-linear programming</t>
  </si>
  <si>
    <t>SITE UTILITY SYSTEM; MULTIOBJECTIVE OPTIMIZATION; STEAM-TURBINE; MODELING FRAMEWORK; DECISION-MAKING; ALGORITHM; DESIGN; OPERATION; PLANT; METHODOLOGY</t>
  </si>
  <si>
    <t>In the large-scale industries, optimization of multi-type energy systems to minimize the total energy cost is of great importance and has received worldwide attentions. In the real industrial plants, the deterministic optimization may encounter difficulties because of various uncertainties. In this paper, the deterministic and robust optimization frameworks are proposed for energy systems optimization under uncertainty. A hybrid modeling method is applied to develop building block models based on the mechanism and process historical data. The deterministic optimization model can be further formulated as a mixed-integer non-linear programming problem. Considering enthalpy uncertainties, a generalized intersection kernel support vector clustering is employed to construct the uncertainty set. By introducing the derived uncertainty set in the deterministic optimization model, a robust optimization model is presented. A case study on the energy system of a real ethylene plant is carried out to illustrate the performance of the proposed approach and the effect of regularization parameter kappa on the optimization results is studied. The results show that the optimized energy costs are 15148.84 kg/h and 16209.81 kg/h in deterministic and robust optimization methods. Despite higher energy consumption in robust optimization, the proposed method yields a trade-off between energy cost and robustness. The conservatism of the solution can be adjusted by the regularization parameter, and in this system kappa = 0.02 is recommended.</t>
  </si>
  <si>
    <t>Sipeki, L; Newman, AM; Yano, CA</t>
  </si>
  <si>
    <t>Sipeki, Levente; Newman, Alexandra M.; Yano, Candace A.</t>
  </si>
  <si>
    <t>Selecting support pillars in underground mines with ore veins</t>
  </si>
  <si>
    <t>Underground mine design; top-down open-stope mining; geotechnical constraints; integer programming</t>
  </si>
  <si>
    <t>OPTIMIZATION</t>
  </si>
  <si>
    <t>We address the design optimization problem for a mine in which the ore is concentrated in a system of long, thin veins and for which the so-called top-down open-stope mining method is customarily used. In such a mine, a large volume of earth below the surface is envisioned for extraction and is conceptually divided into three-dimensional rectangular blocks on each of several layers. The mine design specifies which blocks are left behind as part of a pillar to provide geotechnical structural stability; the remainder are extracted and processed to obtain ore. We seek a design that maximizes profit subject to geotechnical stability constraints, which we represent as a set partitioning problem with side constraints. Due to the complex geotechnical considerations, a formulation that guarantees feasibility would require exponentially large numbers of variables and constraints. We devise a method to limit the number of variables that need to be included and develop a heuristic in which violated constraints are iteratively incorporated into the formulation, thereby eliminating the vast majority of voids (openings in the mine) that would cause instability. A final evaluation of geotechnical stability via finite element analysis is necessary, but we have found that systematic inclusion of relatively simple constraints is adequate for the mine design to pass this evaluation. In a case study based on real data, our approach provided a mine design that satisfied the finite element analysis standards, with an estimated profit 16% higher than that of the best solution identified by the company's mining engineers, leading to tens of millions of dollars in profit enhancement.</t>
  </si>
  <si>
    <t>2472-5854</t>
  </si>
  <si>
    <t>2472-5862</t>
  </si>
  <si>
    <t>Taleqani, AR; Vogiatzis, C; Hough, J</t>
  </si>
  <si>
    <t>Taleqani, Ali Rahim; Vogiatzis, Chrysafis; Hough, Jill</t>
  </si>
  <si>
    <t>Maximum Closeness Centrality k-Clubs: A Study of Dock-Less Bike Sharing</t>
  </si>
  <si>
    <t>SYSTEM-DESIGN; LOCATION; ALGORITHM; STATIONS; BICYCLES; LEVEL</t>
  </si>
  <si>
    <t>In this work, we investigate a new paradigm for dock-less bike sharing. Recently, it has become essential to accommodate connected and free-floating bicycles in modern bike-sharing operations. This change comes with an increase in the coordination cost, as bicycles are no longer checked in and out from bike-sharing stations that are fully equipped to handle the volume of requests; instead, bicycles can be checked in and out from virtually anywhere. In this paper, we propose a new framework for combining traditional bike stations with locations that can serve as free-floating bike-sharing stations. The framework we propose here focuses on identifying highly centralized k-clubs (i.e., connected subgraphs of restricted diameter). The restricted diameter reduces coordination costs as dock-less bicycles can only be found in specific locations. In addition, we use closeness centrality as this metric allows for quick access to dock-less bike sharing while, at the same time, optimizing the reach of service to bikers/customers. For the proposed problem, we first derive its computational complexity and show that it is N P-hard (by reduction from the 3-Satisfiability problem), and then provide an integer programming formulation. Due to its computational complexity, the problem cannot be solved exactly in a large-scale setting, as is such of an urban area. Hence, we provide a greedy heuristic approach that is shown to run in reasonable computational time. We also provide the presentation and analysis of a case study in two cities of the state of North Dakota: Casselton and Fargo. Our work concludes with the cost-benefit analysis of both models (docked vs. dockless) to suggest the potential advantages of the proposed model.</t>
  </si>
  <si>
    <t>0197-6729</t>
  </si>
  <si>
    <t>2042-3195</t>
  </si>
  <si>
    <t>Habibian, M; Downward, A; Zakeri, G</t>
  </si>
  <si>
    <t>Habibian, Mahbubeh; Downward, Anthony; Zakeri, Golbon</t>
  </si>
  <si>
    <t>Multistage stochastic demand-side management for price-making major consumers of electricity in a co-optimized energy and reserve market</t>
  </si>
  <si>
    <t>OR in energy; Stochastic programming; Integer programming; Multi-stage optimization; Lagrangian decomposition</t>
  </si>
  <si>
    <t>SYSTEM; CONSUMPTION; REDUCTION; SCENARIOS; POLICY</t>
  </si>
  <si>
    <t>In this paper, we take an optimization driven heuristic approach, motivated by dynamic programming, to solve a class of non-convex multistage stochastic optimization problems. We apply this to the problem of optimizing the timing of energy consumption for a large manufacturer who is a price-making major consumer of electricity. We introduce a mixed-integer program that co-optimizes consumption bids and interruptible load reserve offers, for such a major consumer over a finite time horizon. By utilizing Lagrangian methods, we decompose our model through approximately pricing the constraints that link the stages together. We construct look-up tables in the form of consumption-utility curves, and use these to determine optimal consumption levels. We also present heuristics, in order to tackle the non-convexities within our model, and improve the accuracy of our policies. In the second part of the paper, we present stochastic solution methods for our model in which, we reduce the size of the scenario tree by utilizing a tailor-made scenario clustering method. Furthermore, we report on a case study that implements our models for a major consumer in the (full) New Zealand Electricity Market and present numerical results. (C) 2019 Elsevier B.V. All rights reserved.</t>
  </si>
  <si>
    <t>Moness, M; Moustafa, AM</t>
  </si>
  <si>
    <t>Moness, Mohammed; Moustafa, Ahmed Mahmoud</t>
  </si>
  <si>
    <t>Hybrid modelling and predictive control of utility-scale variable-speed variable-pitch wind turbines</t>
  </si>
  <si>
    <t>Discrete hybrid automata (DHA); hybrid model predictive control; mixed logical dynamical systems (MLD); nonlinear systems hybridization; piecewise affine systems (PWA); utility-scale wind turbines</t>
  </si>
  <si>
    <t>YAW STABILITY CONTROL; SYSTEMS; MPC; HYBRIDIZATION; CHALLENGES; DYNAMICS; DESIGN; LOAD</t>
  </si>
  <si>
    <t>Wind energy has proven to be the highest reliable source of renewables due to the maturity of the technology. Wind turbine (WT) systems are complex systems with undergoing development process that requires innovative methods of design and control. In this paper, WTs are studied through hybrid systems framework. Hybrid models of WT are extracted with representable dynamics from nonlinear complex design code. The WT model is formulated into a mixed-logical dynamical model (MLD) and a piecewise affine (PWA) model. Then, a receding horizon control strategy is applied to WT hybrid model resulting in a hybrid model predictive control (HMPC) with mixed-integer programming (MIP) problem. The performance of the proposed controller is compared against the baseline controller within a simulation environment for the National Renewable Energy Laboratory (NREL) 5MW benchmark WT as a case study. The analysis and investigation of HMPC highlight its capability as a potential tool for exploiting the control objectives of WT systems.</t>
  </si>
  <si>
    <t>0142-3312</t>
  </si>
  <si>
    <t>1477-0369</t>
  </si>
  <si>
    <t>Chan, FTS; Wang, ZX; Goswami, A; Singhania, A; Tiwari, MK</t>
  </si>
  <si>
    <t>Chan, Felix T. S.; Wang, Z. X.; Goswami, A.; Singhania, A.; Tiwari, M. K.</t>
  </si>
  <si>
    <t>Multi-objective particle swarm optimisation based integrated production inventory routing planning for efficient perishable food logistics operations</t>
  </si>
  <si>
    <t>multi-objective optimisation; particle swarm optimisation; food quality; perishable product; intelligent food logistics operations; integrated outlining</t>
  </si>
  <si>
    <t>LARGE NEIGHBORHOOD SEARCH; ALGORITHM</t>
  </si>
  <si>
    <t>Sustainable and efficient food supply chain has become an essential component of one's life. The model proposed in this paper is deeply linked to people's quality of life as a result of which there is a large incentive to fulfil customer demands through it. This proposed model can enhance food quality by making the best possible food quality accessible to customers, construct a sustainable logistics system considering its environmental impact and ensure the customer demand to be fulfilled as fast as possible. In this paper, an extended model is examined that builds a unified planning problem for efficient food logistics operations where four important objectives are viewed: minimising the total expense of the system, maximising the average food quality along with the minimisation of the amount of CO2 emissions in transportation along with production and total weighted delivery lead time minimisation. A four objective mixed integer linear programming model for intelligent food logistics system is developed in the paper. The optimisation of the formulated mathematical model is proposed using a modified multi-objective particle swarm optimisation algorithm with multiple social structures: MO-GLNPSO (Multi-Objective Global Local Near-Neighbour Particle Swarm Optimisation). Computational results of a case study on a given dataset as well as on multiple small, medium and large-scale datasets followed by sensitivity analysis show the potency and effectiveness of the introduced method. Lastly, there has been a scope for future study displayed which would lead to the further progress of these types of models.</t>
  </si>
  <si>
    <t>0020-7543</t>
  </si>
  <si>
    <t>1366-588X</t>
  </si>
  <si>
    <t>Prakash, R; Alam, S; Duong, VN</t>
  </si>
  <si>
    <t>Prakash, Rakesh; Alam, Sameer; Duong, Vu N.</t>
  </si>
  <si>
    <t>A mixed integer programming model for optimal ATC tower height and location: a case study for Singapore Changi Airport's third runway extension</t>
  </si>
  <si>
    <t>ATC control tower; virtual tower; optimal height and location</t>
  </si>
  <si>
    <t>With continued growth in air traffic, airports worldwide are expanding their runway infrastructure. This leads to the problem of determining an appropriate location and height for an Air Traffic Control (ATC) tower that can provide the right vantage point for coordinating runway and taxiway movements. The challenge involves finding the right location and optimal height that can satisfy the visibility and obstruction constraints for a complex airport-airside environment with multiple runways and civil infrastructure under different weather conditions. This article formulates the ATC tower location and height problem as a Mixed-Integer-Programming (MIP) model while considering the visibility and obstruction constraints. Singapore Changi Airport's proposed third runway extension is used as a case study to determine the set of location and height of ATC Tower using the proposed approach. A visual analytic test is conducted in an ATC tower simulator for different tower locations and heights under varying visibility conditions.</t>
  </si>
  <si>
    <t>0305-215X</t>
  </si>
  <si>
    <t>1029-0273</t>
  </si>
  <si>
    <t>Michels, AS; Lopes, TC; Magatao, L</t>
  </si>
  <si>
    <t>Michels, Adalberto Sato; Lopes, Thiago Cantos; Magatao, Leandro</t>
  </si>
  <si>
    <t>An exact method with decomposition techniques and combinatorial Benders' cuts for the type-2 multi-manned assembly line balancing problem</t>
  </si>
  <si>
    <t>Multi-manned assembly line balancing; Cycle time minimization; Combinatorial Benders' cuts; Mixed-integer linear programming</t>
  </si>
  <si>
    <t>PROBLEM MODEL; ALGORITHM; WORKER; FORMULATION; HEURISTICS; BRANCH</t>
  </si>
  <si>
    <t>Multi-manned assembly lines are widely applied to manufacturing industries that produce large-size products and are concerned with high levels of productivity. Such lines are commonly found in automotive industries, where different tasks are simultaneously performed by more than one worker on the same product in multi operated stations, giving rise to a class of balancing problem that aims to minimize the line's cycle time. This clear practical application had made the type-2 multi-manned assembly line balancing problem to be explored in the past. However, only few small-size instances could be solved by preceding exact solution approaches, whereas large and real-life cases still lack optimality proofs since they were tackled by heuristics. In this work, a new Mixed-Integer Linear Programming model is presented and its modeling decisions discussed. Moreover, an innovative exact solution procedure employing a combination of decomposition techniques and combinatorial Benders' cuts is presented to solve large and real-life instances optimally. Tests on an extended literature dataset and a real-life assembly plant case study have demonstrated that the proposed algorithm outperforms previously developed methods in terms of solution quality by an ample margin in efficiency gains. Synergies between the algorithm's components are also revealed. Finally, the proposed exact method has been able to yield 60 optimal results out of a 108-instance dataset, with the remaining 48 solutions presenting a small integer gap (less than 2%).</t>
  </si>
  <si>
    <t>2214-7160</t>
  </si>
  <si>
    <t>Liu, ZH; Zhang, MT; Li, YP; Chu, XN</t>
  </si>
  <si>
    <t>Liu, Zhenhua; Zhang, Mengting; Li, Yupeng; Chu, Xuening</t>
  </si>
  <si>
    <t>Research on the module configuration of complex products considering the evolution of the product family</t>
  </si>
  <si>
    <t>Product family evolution; complex products; module configuration; customer requirements; P-ACO</t>
  </si>
  <si>
    <t>ANT COLONY OPTIMIZATION; OF-THE-ART; CUSTOMER SATISFACTION; DESIGN; DECISION; SUPPORT; IDENTIFICATION; REQUIREMENTS; PERFORMANCE; FRAMEWORK</t>
  </si>
  <si>
    <t>The evolution of the product family is the essential driving force for the development of a complex product. Only customer satisfaction is emphasized in the traditional module configuration methods, which is not beneficial for product family evolution that is due to non-customer factors such as the emergence of new technology. In this study, the intuitionistic fuzzy number is employed to quantify the degree of correlation between each module and configuration targets, namely customer satisfaction and the degree of evolution of the product family, respectively. The bi-objective integer programming model is constructed by maximizing the degree of customer satisfaction and product family evolution. An improved Pareto ant colony optimization (P-ACO) is designed to solve this model and subsequently the Pareto frontier is obtained. The radar chart is adopted to represent the performance of each configuration scheme in the Pareto frontier. The feasibility and effectiveness of the proposed method are expounded by a case study and result comparison, showing that this method can provide a more competitive product configuration scheme to customers in the future market.</t>
  </si>
  <si>
    <t>1064-1246</t>
  </si>
  <si>
    <t>1875-8967</t>
  </si>
  <si>
    <t>S</t>
  </si>
  <si>
    <t>Li, Y; Zhu, HF; Tian, FY; Deng, K; Li, W; Tang, XB</t>
  </si>
  <si>
    <t>Li Yan; Zhu Haifeng; Tian Fangyuan; Deng Kai; Li Wen; Tang Xiaobo</t>
  </si>
  <si>
    <t>An energy storage capacity optimization method based on partition</t>
  </si>
  <si>
    <t>With the vision of large-scale deployment of grid-connected distributed energy storage system (ESS) in the distribution network, it is necessary to study the capacity optimization of ESS for striking a balance among investment, renewable energy (RE) consumption, power supply security and price arbitrage. In this paper, an ESS partition model based on the improved flame propagation model is proposed. The results of ESS partition are obtained by constructing indexes such as the flammability of nodes, the wind direction of flame propagation, and the speed of flame propagation. Then, an optimization method for ESS capacity in partition is established, which is to maximize the annual net profit and the integer programming method is used to solve the model. Finally, the effectiveness and feasibility of the method are verified by conducting case studies on the IEEE 33 bus distribution network system. The case study results show that the rational configuration of ESS capacity can improve the economy of planning, and the proposed method can improve the Photovoltaic (PV) local consumption ability and power supply reliability of distribution network.</t>
  </si>
  <si>
    <t>1755-1307</t>
  </si>
  <si>
    <t>Pasha, J; Dulebenets, MA; Kavoosi, M; Abioye, OF; Wang, H; Guo, WH</t>
  </si>
  <si>
    <t>Pasha, Junayed; Dulebenets, Maxim A.; Kavoosi, Masoud; Abioye, Olumide F.; Wang, Hui; Guo, Weihong</t>
  </si>
  <si>
    <t>An Optimization Model and Solution Algorithms for the Vehicle Routing Problem With a Factory-in-a-Box</t>
  </si>
  <si>
    <t>Supply chains; Vehicle routing; Production facilities; Raw materials; Companies; Containers; Factory-in-a-box; metaheuristics; supply chains; urgent demand; vehicle routing problem</t>
  </si>
  <si>
    <t>VARIABLE NEIGHBORHOOD SEARCH; HYBRID METAHEURISTIC ALGORITHM; TIME WINDOWS; SUPPLY CHAIN; EVOLUTIONARY ALGORITHM; CONTAINER TERMINALS; BERTH-ALLOCATION; DELIVERY; DECOMPOSITION; PICKUP</t>
  </si>
  <si>
    <t>The factory-in-a-box concept involves assembling production modules (i.e., factories) in containers and transporting the containers to different customer locations. Such a concept could be highly effective during emergencies, when there is an urgent demand for products (e.g., the COVID-19 pandemic). The factory-in-a-box planning problem can be divided into two sub-problems. The first sub-problem deals with the assignment of raw materials to suppliers, sub-assembly decomposition, assignment of sub-assembly modules to manufacturers, and assignment of tasks to manufacturers. The second sub-problem focuses on the transport of sub-assembly modules between suppliers and manufacturers by assigning vehicles to locations, deciding the order of visits for suppliers, manufacturers, and customers, and selecting the appropriate routes within the transportation network. This study addresses the second sub-problem, which resembles the vehicle routing problem, by developing an optimization model and solution algorithms in order to optimize the factory-in-a-box supply chain. A mixed-integer linear programming model, which aims to minimize the total cost of the factory-in-a-box supply chain, is presented in this study. CPLEX is used to solve the model to the global optimality, while four metaheuristic algorithms, including the Evolutionary Algorithm, Variable Neighborhood Search, Tabu Search, and Simulated Annealing, are employed to solve the model for large-scale problem instances. A set of numerical experiments, conducted for a case study of factory-in-a-box, demonstrate that the Evolutionary Algorithm outperforms the other metaheuristic algorithms developed for the model. Some managerial insights are outlined in the numerical experiments as well.</t>
  </si>
  <si>
    <t>Tan, YY; Jiang, ZB; Li, YX; Wang, RX</t>
  </si>
  <si>
    <t>Tan, Yu-Yan; Jiang, Zhi-Bin; Li, Ya-Xuan; Wang, Ru-Xin</t>
  </si>
  <si>
    <t>Integration of Train-Set Circulation and Adding Train Paths Problem Based on an Existing Cyclic Timetable</t>
  </si>
  <si>
    <t>Rail transportation; Delays; Schedules; Optimization; Job shop scheduling; Timetable; additional train; train-set circulation; tolerance of disruption; periodic structure</t>
  </si>
  <si>
    <t>RAILWAY ROLLING STOCK; ADDITIONAL TRAINS; TIME</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</si>
  <si>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&amp; x2019; modifications, additional trains &amp; x2019;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</si>
  <si>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Das, D; Kumar, R; Rajak, MK</t>
  </si>
  <si>
    <t>Das, Debadyuti; Kumar, Rahul; Rajak, Manish Kumar</t>
  </si>
  <si>
    <t>Designing a Reverse Logistics Network for an E-Commerce Firm: A Case Study</t>
  </si>
  <si>
    <t>Reverse logistics; e-commerce firm; costresponsiveness trade-off; mixed integer linear programming</t>
  </si>
  <si>
    <t>MANAGEMENT; RETURNS; OPTIMIZATION; INDUSTRY</t>
  </si>
  <si>
    <t>The present work is an attempt to design a reverse logistics (RL) network for an e-commerce firm based on one of the most frequently returned items namely fashion goods. The problem essentially revolves around the trade-off between cost and responsiveness in designing an RL network for an ecommerce firm. We have considered several large neighborhoods in the northern capital region of India and treated the same as customer indexes from which the returns originate. Several candidate nodes have been identified as initial collection centers (ICCs) in which the returns from the customer indexes are initially collected and stored for some time before being sent to the final warehouses. There are three warehouses in three different cities. We have ensured that one customer index would be assigned to only one ICC. The decision variables of the above problem include the selection of ICCs, the assignment of the customer indexes to the ICCs and finally the volume of returns to be shipped from the ICCs to all three warehouses. We have formulated the above problem as a mixed integer linear programming (MILP) problem with a view to minimizing the total cost of the network. We have carried out sensitivity analyses on relevant parameters and provided rich managerial insights.</t>
  </si>
  <si>
    <t>1979-3561</t>
  </si>
  <si>
    <t>2579-9363</t>
  </si>
  <si>
    <t>Oyafuso, ZS; Leung, PS; Franklin, EC</t>
  </si>
  <si>
    <t>Oyafuso, Zack S.; Leung, PingSun; Franklin, Erik C.</t>
  </si>
  <si>
    <t>Understanding biological and socioeconomic tradeoffs of marine reserve planning via a flexible integer linear programming approach</t>
  </si>
  <si>
    <t>Multiple-Criteria Decision Making (MCDM); Integer Linear Programming (ILP); Reserve selection models; Marine protected areas; Fisheries</t>
  </si>
  <si>
    <t>PROTECTED AREAS; OPPORTUNITY COSTS; SOCIAL EQUITY; CONSERVATION; BIODIVERSITY; FISHERIES; DESIGN; NETWORKS; DISPLACEMENT; MANAGEMENT</t>
  </si>
  <si>
    <t>Analyzing tradeoffs among ecological, economic, and management goals with respect to marine reserve network design is an important facet of systematic conservation planning. We designed an integer linear programming model to quantify tradeoffs among five marine reserve network aspects: ecological conservation value, economic opportunity cost, geographic domain size, total reserve area, and reserve spatial compactness. Using ecological and economic data from the Hawaiian deepwater bottomfish fishery as a case study, an integer linear programming model was designed to choose areas that 1) maximize conservation value and 2) minimize opportunity cost, defined as foregone fisheries revenue. Compromise solutions that equally weighted conservation value and opportunity cost resulted in solutions with dramatically lower foregone fisheries revenue and a relatively small loss in conservation value compared to solutions with the maximum conservation value. When opportunity cost was assumed uniform across the spatial domain, solutions had considerably higher foregone revenue for a given level of conservation value, highlighting the drawback of not including a spatially explicit metric of opportunity cost in reserve selection models. Inclusion of only indicator species, rather than the entire species complex, in the optimization led to considerable representation gaps in conservation value for non-included species. We found that optimizations performed at the archipelago scale provided geographically disproportionate reserve allocations and thus disproportionate conservation benefits and socioeconomic impacts across geopolitically distinct island regions. We showed how reserve selection models can be used to support systematic conservation planning exercises characterized by many diverse and conflicting objectives and parties.</t>
  </si>
  <si>
    <t>0006-3207</t>
  </si>
  <si>
    <t>1873-2917</t>
  </si>
  <si>
    <t>Dabhi, D; Pandya, K</t>
  </si>
  <si>
    <t>Dabhi, Dharmesh; Pandya, Kartik</t>
  </si>
  <si>
    <t>Enhanced Velocity Differential Evolutionary Particle Swarm Optimization for Optimal Scheduling of a Distributed Energy Resources With Uncertain Scenarios</t>
  </si>
  <si>
    <t>Enhanced velocity differential evolutionary particle swarm optimization; distributed energy resource management; smart grid; electric vehicles; demand response; electricity market; energy storage</t>
  </si>
  <si>
    <t>In the MicroGrid environment, the high penetration of uncertain energy sources such as solar Photovoltaics (PVs), Energy Storage Systems (ESSs), Demand Response (DR) programs, Vehicles to Grid (V2G or G2V) and Electricity Markets make the Energy Resource Management (ERM) problem highly complex. All such complexities should be addressed while maximizing income and minimizing the total operating costs of aggregators that accumulate all types of available energy resources from the MicroGrid system. Due to the presence of mixed-integer, discrete variables and non-linear network constraints, it is sometimes very difficult to solve such problem using traditional optimization methods. This paper proposes a new metaheuristic optimization technique entitled the Enhanced Velocity Differential Evolutionary Particle Swarm Optimization'' (EVDEPSO) algorithm to tackle the ERM problem. Its key feature is the updation of the Velocity by the terms named as Enhanced Velocity, Cooperation and Stochastic Uni-Random Distribution and position by the term Deceleration Factor. The performance of the proposed method is measured by a case study comprises of 100 scenarios of a 25-bus MicroGrid with high penetration of aforementioned energy sources. IEEE Computational Intelligence Society organized the competition on the above mentioned problem, in which EVDEPSO secured a second rank. The results of EVDEPSO are compared with the competition participated optimization algorithms. It also compared with well-known optimization algorithms such as Variable Neighborhood Search and Differential Evolutionary Particle Swarm Optimization. The comparison results show that the performance of EVDEPSO is superior in terms of the Ranking Index (R.I) and Average Ranking Index (A.R.I) as compared to the aforementioned algorithms. For effective comparative analysis of algorithms, standard statistical test named as One-Way ANOVA and Tukey Test is used. The results of this test also prove the effectiveness of EVDEPSO algorithm as compared to all tested algorithms.</t>
  </si>
  <si>
    <t>Rivero, LEU; Escarcega, MRB; Velasco, J</t>
  </si>
  <si>
    <t>Urban Rivero, Luis Eduardo; Benitez Escarcega, Maite Regina; Velasco, Jonas</t>
  </si>
  <si>
    <t>An Integer Linear Programming Model for a Case Study in Classroom Assignment Problem</t>
  </si>
  <si>
    <t>Timetabling; ILP; MAP; assignment</t>
  </si>
  <si>
    <t>UNIVERSITY; ALGORITHMS</t>
  </si>
  <si>
    <t>The management of human and physical resources of a university is a complex additive activity because in many cases the number of variables to be considered are many, which produces errors of the decision maker. Deciding in which classrooms the courses should be taught seems a simple task but in reality, it is complicated by a large number of courses that occur during a period in the university, the availability of personnel and the limited physical infrastructure. In this paper, we propose an integer programming model that avoids the problems of overlapping courses, besides ensuring that courses can be given in the appropriate classrooms. The model shown here was used for the planning of the 2019 courses at the Faculty of Engineering of the Autonomous University of Queretaro. An improvement in the planning time was obtained, which went from approximately 20 days manually to only a half hour as mentioned by the authorities of the University. The decision maker reports that even with the last minute changes the whole process takes no more than two days.</t>
  </si>
  <si>
    <t>1405-5546</t>
  </si>
  <si>
    <t>2007-9737</t>
  </si>
  <si>
    <t>Ghasemi, A; Azzouz, R; Laipple, G; Kabak, KE; Heavey, C</t>
  </si>
  <si>
    <t>Ghasemi, Amir; Azzouz, Radhia; Laipple, Georg; Kabak, Kamil Erkan; Heavey, Cathal</t>
  </si>
  <si>
    <t>Optimizing capacity allocation in semiconductor manufacturing photolithography area - Case study: Robert Bosch</t>
  </si>
  <si>
    <t>Semiconductor manufacturing; Photolithography; Capacity allocation; Genetic algorithm; Mixed integer programming</t>
  </si>
  <si>
    <t>WAFER FABRICATION; ASSIGNMENT; ALGORITHM; DEMAND; MODELS; SOLVE; TIME</t>
  </si>
  <si>
    <t>In this paper, we advance the state of the art for capacity allocation and scheduling models in a semiconductor manufacturing front-end fab (SMFF). In SMFF, a photolithography process is typically considered as a bottleneck resource. Since SMFF operational planning is highly complex (re-entrant flows, high number of jobs, etc.), there is only limited research on assignment and scheduling models and their effectiveness in a photolitography toolset. We address this gap by: (1) proposing a new mixed integer linear programming (MILP) model for capacity allocation problem in a photolithography area (CAPPA) with maximum machine loads minimized, subject to machine process capability, machine dedication and maximum reticles sharing constraints, (2) solving the model using CPLEX and proofing its complexity, and (3) presenting an improved genetic algorithm (GA) named improved reference group GA (IRGGA) biased to solve CAPPA efficiently by improving the generation of the initial population. We further provide different experiments using real data sets extracted from a Bosch fab in Germany to analyze both proposed algorithm efficiency and solution sensitivity against changes in different conditional parameters.</t>
  </si>
  <si>
    <t>0278-6125</t>
  </si>
  <si>
    <t>1878-6642</t>
  </si>
  <si>
    <t>Tsutsumi, D; Gyulai, D; Kovacs, A; Tipary, B; Ueno, Y; Nonaka, Y; Fujita, K</t>
  </si>
  <si>
    <t>Tsutsumi, Daisuke; Gyulai, David; Kovacs, Andras; Tipary, Bence; Ueno, Yumiko; Nonaka, Youichi; Fujita, Kikuo</t>
  </si>
  <si>
    <t>Joint optimization of product tolerance design, process plan, and production plan in high-precision multi-product assembly</t>
  </si>
  <si>
    <t>Assembly; Design optimization; Tolerancing; Process planning; Production planning</t>
  </si>
  <si>
    <t>VARIETY; QUALITY; MODEL</t>
  </si>
  <si>
    <t>With the ever-increasing product variety faced by the manufacturing industry, investment efficiency can only be maintained by the application of multi-product assembly systems. In such systems, the product design, process planning, and production planning problems related to different products are strongly interconnected. Despite this, those interdependent decisions are typically made by different divisions of the company, by adopting a decomposed planning approach, which can easily result in excess production costs. In order to overcome this challenge, this paper proposes an integrated approach to solving the above problems, focusing on the decisions crucial for achieving the required tolerances in high-precision assembled products. The joint optimization problems related to product tolerance design and assembly resource configuration are first formulated as a mixed-integer linear program (MILP). Then, a large neighborhood search (LNS) algorithm, which combines classical mathematical programming and meta-heuristic techniques, is introduced to solve large instances of the problem. The efficiency of the method is demonstrated through an industrial case study, both in terms of computational efficiency and industrial effectiveness.</t>
  </si>
  <si>
    <t>Wang, JY; Zhu, LY; Lakerveld, R</t>
  </si>
  <si>
    <t>Wang, Jiayuan; Zhu, Lingyu; Lakerveld, Richard</t>
  </si>
  <si>
    <t>A Hybrid Framework for Simultaneous Process and Solvent Optimization of Continuous Anti-Solvent Crystallization with Distillation for Solvent Recycling</t>
  </si>
  <si>
    <t>solvent design; process design; PC-SAFT; crystallization; distillation</t>
  </si>
  <si>
    <t>AIDED MOLECULAR DESIGN; INTEGRATED SOLVENT; SOLUBILITY; SELECTION; PHARMACEUTICALS; METHODOLOGY; PREDICTION; ALGORITHM; BATCH; MODEL</t>
  </si>
  <si>
    <t>Anti-solvent crystallization is frequently applied in pharmaceutical processes for the separation and purification of intermediate compounds and active ingredients. The selection of optimal solvent types is important to improve the economic performance and sustainability of the process, but is challenged by the discrete nature and large number of possible solvent combinations and the inherent relations between solvent selection and optimal process design. A computational framework is presented for the simultaneous solvent selection and optimization for a continuous process involving crystallization and distillation for recycling of the anti-solvent. The method is based on the perturbed-chain statistical associated fluid theory (PC-SAFT) equation of state to predict relevant thermodynamic properties of mixtures within the process. Alternative process configurations were represented by a superstructure. Due to the high nonlinearity of the thermodynamic models and rigorous models for distillation, the resulting mixed-integer nonlinear programming (MINLP) problem is difficult to solve by state-of-the-art solvers. Therefore, a continuous mapping method was adopted to relax the integer variables related to solvent selection, which makes the scale of the problem formulation independent of the number of solvents under consideration. Furthermore, a genetic algorithm was used to optimize the integer variables related to the superstructure. The hybrid stochastic and deterministic optimization framework converts the original MINLP problem into a nonlinear programming (NLP) problem, which is computationally more tractable. The successful application of the proposed method was demonstrated by a case study on the continuous anti-solvent crystallization of paracetamol.</t>
  </si>
  <si>
    <t>2227-9717</t>
  </si>
  <si>
    <t>Su, L; Kwon, C</t>
  </si>
  <si>
    <t>Su, Liu; Kwon, Changhyun</t>
  </si>
  <si>
    <t>Risk-Averse Network Design with Behavioral Conditional Value-at-Risk for Hazardous Materials Transportation</t>
  </si>
  <si>
    <t>transportation; hazardous materials; network design; conditional value-at-risk; Benders decomposition</t>
  </si>
  <si>
    <t>ROUTE CHOICE MODELS; MINIMIZATION</t>
  </si>
  <si>
    <t>We consider a road-ban problem in hazardous material (hazmat) transportation. We formulate the problem as a network design problem to select a set of closed road segments for hazmat traffic and obtain a bilevel optimization problem. While modeling probabilistic route choices of hazmat carriers by the random utility model (RUM) in the lower level, we consider a risk-averse measure called conditional value at risk (CVaR) in the upper level, instead of the widely used expected risk measure. Using the RUM and CVaR, we quantify the risk of having hazmat accidents and large consequences and design the network policy for road bans accordingly. Although CVaR has been used in hazmat routing problems, this paper is the first attempt to apply CVaR in risk averse hazmat network design problems considering stochastic route choices of hazmat carriers. The resulting problem is a mixed integer nonlinear programming problem, for which we devise a line search approach combined with Benders decomposition. We demonstrate the efficiency of the proposed computational method with case studies. The average computation time for a network with 105 nodes and 268 arcs is three hours. By applying CVaR to the route-choice behavior of hazmat carriers, we protect the road network from undesirable route choices that may lead to severe consequences. We define the value of RUM-CVaR solutions (VRCS) over the deterministic model based on shortest-path problems and the expected risk measure. Our case study shows that the VRCS can range from 4.9% to 64.1% depending on the probability threshold used in the CVaR measure.</t>
  </si>
  <si>
    <t>0041-1655</t>
  </si>
  <si>
    <t>Liu, SS; Papageorgiou, LG; Shah, N</t>
  </si>
  <si>
    <t>Liu, Songsong; Papageorgiou, Lazaros G.; Shah, Nilay</t>
  </si>
  <si>
    <t>Optimal design of low-cost supply chain networks on the benefits of new product formulations</t>
  </si>
  <si>
    <t>Supply chain network design; New product formulation; Concentrated formulation; Mixed-integer linear programming; Hierarchical approach; Fast-moving consumer goods</t>
  </si>
  <si>
    <t>STOCHASTIC-PROGRAMMING APPROACH; STRATEGIC DESIGN; DECISION-MAKING; OPTIMIZATION; MODELS; INVENTORY; FRAMEWORK; MANAGEMENT; LOCATION</t>
  </si>
  <si>
    <t>Formulated products usually comprise a high amount of low-cost ingredients, e.g., water, which could be removed by concentration, and the resulting concentrated products could generate economic advantages, especially in long-distance transportation. This work examines the economic benefits of new product formulations resulted from a new process and product design technology through the optimal design of low-cost formulated product supply chain networks for different product formulations, including traditional formulations and new formulations via concentration. Based on mixed -integer linear programming techniques, an optimisation-based framework is proposed to determine the optimal locations and capacities of plants, warehouses, and distribution centres, as well as the production and distribution planning decisions, by minimising the unit total cost, including raw material, packaging, conversion, inventory, transportation and depreciation costs. In order to deal with the computational complexity, a tailored hierarchical solution approach is developed, in which facility locations and connections are determined by an aggregated static model, and a reduced dynamic model is then solved to determine the facility capacities and the production amounts, distribution flows, and inventory levels in each time period. A case study of a fast-moving consumer goods supply chain is investigated to demonstrate the economic benefits of new product formulations by implementing and comparing different production and distribution structures. The computational results from scenario and sensitivity analysis show that the manufacturing of final products, using a simple concept based on intermediate concentrated formulations produced at a centralised location, results in large supply chain benefits of an economic nature.</t>
  </si>
  <si>
    <t>Mohseni, S; Pishvaee, MS</t>
  </si>
  <si>
    <t>Mohseni, Shayan; Pishvaee, Mir Saman</t>
  </si>
  <si>
    <t>Data-driven robust optimization for wastewater sludge-to-biodiesel supply chain design</t>
  </si>
  <si>
    <t>Dara-driven optimization; Robust optimization; Supply chain design; Uncertainty sets; Biofuel supply chain</t>
  </si>
  <si>
    <t>MUNICIPAL SEWAGE-SLUDGE; EXTRACTION; MODEL; MANAGEMENT; CONVERSION</t>
  </si>
  <si>
    <t>Wastewater sludge has been identified as a promising feedstock for sustainable biodiesel production. To help accelerate the development of its large-scale production, a mixed-integer linear programming model is proposed which systematically designs and optimizes the entire wastewater sludge-to-biodiesel supply chain over multiple periods. To cope with uncertainty, this paper adopts data-driven robust optimization which constructs the uncertainty sets from the data of uncertain parameters by means of support vector clustering, whereas the conventional uncertainty sets are driven without incorporating the data which result in high cost of robustness. Furthermore, the developed uncertainty set encloses the fuzzy support neighborhood of data samples, making it practical even when the available data is limited. The applicability of the proposed model is demonstrated through a case study in Iran. The results show that the proposed approach is able to yield robust supply chain decisions with the same degree of robustness but at a lower cost compared to the conventional robust optimization approaches.</t>
  </si>
  <si>
    <t>Wang, C; Yang, QY; Dai, SF</t>
  </si>
  <si>
    <t>Wang, Chen; Yang, Qingyan; Dai, Shufen</t>
  </si>
  <si>
    <t>Supplier Selection and Order Allocation under a Carbon Emission Trading Scheme: A Case Study from China</t>
  </si>
  <si>
    <t>supplier selection; order allocation; multiple-criteria decision-making; integer programming; carbon emission trading scheme</t>
  </si>
  <si>
    <t>DECISION-MAKING TECHNIQUES; MULTIPLE CRITERIA; PERFORMANCE; FRAMEWORK; INDUSTRY; IMPACT; CHAINS; TOPSIS; AHP</t>
  </si>
  <si>
    <t>In implementing carbon emission trading schemes (ETSs), the cost of carbon embedded in raw materials further complicates supplier selection and order allocation. Firms have to make decisions by comprehensively considering the cost and the important intangible performance of suppliers. This paper uses an analytic network process-integer programming (ANP-IP) model based on a multiple-criteria decision-making (MCDM) approach to solve the above issues by first evaluating and then optimizing them. The carbon embedded in components, which can be used to reflect the carbon competitiveness of a supplier, is integrated into the ANP-IP model. In addition, an international large-scale electronic equipment manufacturer in China is used to validate the model. Different scenarios involving different carbon prices are designed to analyze whether China's current ETS drives firms to choose more low-carbon suppliers. The results show that current carbon constraints are not stringent enough to drive firms to select low-carbon suppliers. A more stringent ETS with a higher carbon price could facilitate the creation of a low-carbon supply chain. The analysis of the firm's total cost and of the total cost composition indicates that the impact of a more stringent ETS on the firm results mainly from indirect costs instead of direct costs. The indirect cost is caused by the suppliers' transfer of part of the low-carbon investment in the product, and arises from buying carbon permits with high carbon prices. Implications revealed by the model analysis are discussed to provide guidance to suppliers regarding the balance between soft competitiveness and low-carbon production capability and to provide guidance to the firm on how to cooperate with suppliers to achieve a mutually beneficial situation.</t>
  </si>
  <si>
    <t>1661-7827</t>
  </si>
  <si>
    <t>1660-4601</t>
  </si>
  <si>
    <t>Liu, N; Zhang, YF; Lu, WF</t>
  </si>
  <si>
    <t>Liu, N.; Zhang, Y. F.; Lu, W. F.</t>
  </si>
  <si>
    <t>Energy-efficient integration of process planning and scheduling in discrete parts manufacturing with a heuristic-based two-stage approach</t>
  </si>
  <si>
    <t>Energy efficiency; Discrete parts manufacturing; Integration of process planning and scheduling; Multi-objective optimization; Heuristic-based algorithm</t>
  </si>
  <si>
    <t>CONSUMPTION OPTIMIZATION; CUTTING POWER; MODEL; STRATEGY; SYSTEMS</t>
  </si>
  <si>
    <t>Energy-efficient manufacturing is playing an important role in addressing worldwide problems like air pollution, climate change, and energy crisis. Despite of the close relationship between process planning and scheduling, existing research efforts often consider energy efficiency-related issues by treating them separately and sequentially. This may cause various problems such as unbalanced resource allocation and infeasible production solutions, thus limiting their potential application. To advance the current state of the art in this area, this paper investigates energy-efficient integration of process planning and scheduling. Specifically, a mixed-integer linear programming model is firstly developed to formulate this problem mathematically. Subsequently, to solve more realistic large-sized problems, a heuristic-based two-stage approach is proposed. Stage 1 and Stage 2 aim at minimizing the total tardiness and reducing the total energy consumption, respectively. A realistic case study shows that the proposed two-stage approach works more efficiently and effectively than a modified genetic algorithm from existing literature. Through instructive modification of the solution space, the proposed approach can effectively reduce the total tardiness and total energy consumption; meanwhile the machining cost of individual process plans can also be kept at low level throughout the searching process. Results show that the proposed approach can allocate the machining resources in a more reasonable manner. As such, this paper may be a valuable supplement to existing efforts aiming at developing energy-efficient manufacturing techniques.</t>
  </si>
  <si>
    <t>0268-3768</t>
  </si>
  <si>
    <t>1433-3015</t>
  </si>
  <si>
    <t>Torres, MN; Fontecha, JE; Zhu, ZD; Walteros, JL; Rodriguez, JP</t>
  </si>
  <si>
    <t>Narine Torres, Maria; Fontecha, John E.; Zhu, Zhenduo; Walteros, Jose L.; Pablo Rodriguez, Juan</t>
  </si>
  <si>
    <t>A participatory approach based on stochastic optimization for the spatial allocation of Sustainable Urban Drainage Systems for rainwater harvesting</t>
  </si>
  <si>
    <t>Mixed integer program; Participatory approach; Rainwater harvesting; Stormwater recycling; Sustainable urban drainage systems; Two-stage stochastic programming</t>
  </si>
  <si>
    <t>POTABLE WATER SAVINGS; MANAGEMENT-PRACTICES; STORMWATER MANAGEMENT; GENETIC ALGORITHM; DECISION-MAKING; GREEN ROOFS; IMPACT; STRATEGIES; REDUCTION; FRAMEWORK</t>
  </si>
  <si>
    <t>Rainwater Harvesting (RWH) is the practice of capturing and storing stormwater for later use. In addition to being an alternative source of water for non-potable applications, RWH is also used to effectively reduce stormwater runoff volumes and pollutant loads dropped into sewage systems. RWH is typically carried out by placing a variety of Sustainable Urban Drainage Systems (SUDS) in different locations of the urban landscape. However, because of the staggering number of potential combinations of SUDS typologies and spatial configurations that can be used, identifying a strategy that optimally selects and allocates SUDS to maximize the benefits of RWH is a complex endeavor. One of the challenges that emerges during the optimal design and location of these systems is incorporating the inherent uncertainty of the rainfall. In this paper, we develop a flexible computational framework that couples a Geographic Information System (GIS) with a two-stage stochastic mixed integer linear program (TS-MILP) to select and locate SUDS in order to minimize the use of potable water for irrigation and reduce the water runoff at a minimum cost. This framework incorporates an iterative participatory approach to engage stakeholders in the decision-making process. We tested the proposed methodology on a case study for the central campus at Universidad de Los Andes (Bogota, Colombia). Our results showed that the expected value of the total runoff volume and the consumption of potable water can be reduced up to 67% and 50%, respectively.</t>
  </si>
  <si>
    <t>1364-8152</t>
  </si>
  <si>
    <t>1873-6726</t>
  </si>
  <si>
    <t>Gao, XH</t>
  </si>
  <si>
    <t>Gao, Xuehong</t>
  </si>
  <si>
    <t>A bi-level stochastic optimization model for multi-commodity rebalancing under uncertainty in disaster response</t>
  </si>
  <si>
    <t>Humanitarian logistics; Multi-commodity rebalancing; Bi-level stochastic programming; Uncertainty</t>
  </si>
  <si>
    <t>SUPPLY CHAIN; RELIEF DISTRIBUTION; PROGRAMMING-MODEL; NETWORK DESIGN; ROUTING MODEL; ROBUST MODEL; LOGISTICS; LOCATION; EARTHQUAKE; OPERATIONS</t>
  </si>
  <si>
    <t>In planning for a large-scale disaster, potential relief centers to accommodate evacuees need to be identified. The quantities of emergency commodities are prepared and stocked at relief centers in advance for possible disasters. In the event of a disaster, due to the different disaster severities and uncertain environment, some relief centers inevitably have surplus commodities, whereas some relief centers are still unmet. To use any surplus commodities effectively, a multi-commodity rebalancing process is necessary to rebalance the commodities among relief centers. However, various uncertainties make the multi-commodity rebalancing process extremely challenging, including uncertain demand and transportation-network availability. By recognizing those practical uncertainties, a bi-level stochastic mixed-integer nonlinear programming model is proposed to formulate this multi-commodity rebalancing problem. The upper-level objective is to minimize the total dissatisfaction level, which is measured by the expected total weighted unsatisfied demand, and the lower-level objective is to minimize the expected total transportation time. Finally, a case study on the Great Sichuan Earthquake in China is implemented; their results show that the proposed model facilitates effective decision-making in the practice of multi-commodity rebalancing.</t>
  </si>
  <si>
    <t>Heshmat, M; Eltawil, A</t>
  </si>
  <si>
    <t>Heshmat, M.; Eltawil, A.</t>
  </si>
  <si>
    <t>Solving operational problems in outpatient chemotherapy clinics using mathematical programming and simulation</t>
  </si>
  <si>
    <t>Outpatient chemotherapy clinics; MIP; DES</t>
  </si>
  <si>
    <t>HEALTH-CARE</t>
  </si>
  <si>
    <t>Increasing number of cancer survivors besides effective medications increase the demand for cancer care services. Therefore, managers have to investigate new ways to enhance the operational performance of the outpatient chemotherapy clinics (OCCs). However, the management process is complex due to significant variability in treatment times as a result of the different cancer types and accordingly different chemotherapy protocols and scarce resources such as nurses, chemotherapy chairs/beds, and pharmacists. In this paper, we address two problems in OCCs. First, in the planning problem, the objective is assigning the optimum first day to start the treatment for a set of new patients, and computing the required number of nurses and pharmacists given the limited resources. Second, the operational problem of scheduling the patients' appointments. In this problem, the objective is to set the best appointment schedules for all patients, new and existing to improve the operational performance of the clinic. As the two problems are highly interrelated, we propose a two-phase solution approach starting by a mixed integer programming model that assigns the starting day of treatment for new patients and finds the optimum number of needed nurses and pharmacists to fulfill two objectives. Then, in the second phase, a discrete event simulation model is used to generate patient appointment schedules that minimise the treatment delay for patients and the total completion times of treatments in each day under resources availability constraints, including two new constraints covering the drug availability and pharmacists working-hours. Finally, the proposed simulation model is applied for evaluating the operations performance of a current case study and finding the best scheduling rule for patient appointment times to achieve a minimum wait time in the OCC.</t>
  </si>
  <si>
    <t>Shang, P; Li, RM; Yang, LY</t>
  </si>
  <si>
    <t>Shang, Pan; Li, Ruimin; Yang, Liya</t>
  </si>
  <si>
    <t>Demand-driven timetable and stop pattern cooperative optimization on an urban rail transit line</t>
  </si>
  <si>
    <t>Train timetable; train stop pattern; time-dependent passenger demand; mixed-integer linear programming; genetic algorithm; case study</t>
  </si>
  <si>
    <t>TIME-DEPENDENT DEMAND; TRAIN; OPERATION; NETWORK; DESIGN; MODELS</t>
  </si>
  <si>
    <t>This study proposes a modelling framework for the demand-driven train timetable and stop pattern cooperative optimization problem on an urban rail transit line. By embedding the train stop pattern into the timetable optimization process, we consider the minimization of total passenger travel time. A binary variable determination (BVD) method, which can transform complicated linear constraints into simple logical constraints, is proposed to calculate the large number of binary variables easily, and a genetic algorithm (GA) based on the BVD method is designed to solve the proposed model. A case study of the Batong line in the Beijing subway network is conducted to test the proposed model and algorithm. This study can provide beneficial advice for the operator to improve the operational service of urban rail transit lines.</t>
  </si>
  <si>
    <t>0308-1060</t>
  </si>
  <si>
    <t>1029-0354</t>
  </si>
  <si>
    <t>Luo, H; Zhang, P; Wang, JJ; Wang, GQ; Meng, FH</t>
  </si>
  <si>
    <t>Luo, He; Zhang, Peng; Wang, Jiajie; Wang, Guoqiang; Meng, Fanhe</t>
  </si>
  <si>
    <t>Traffic Patrolling Routing Problem with Drones in an Urban Road System</t>
  </si>
  <si>
    <t>traffic patrolling; vehicle and drone coordination; task assignment; joint path planning</t>
  </si>
  <si>
    <t>TRAVELING SALESMAN PROBLEM; DELIVERY; TRUCK; TECHNOLOGY; UAV; OPTIMIZATION; ALGORITHM; VEHICLES; FUTURE</t>
  </si>
  <si>
    <t>The remarkable development of various sensor equipment and communication technologies has stimulated many application platforms of automation. A drone is a sensing platform with strong environmental adaptability and expandability, which is widely used in aerial photography, transmission line inspection, remote sensing mapping, auxiliary communication, traffic patrolling, and other fields. A drone is an effective supplement to the current patrolling business in road traffic patrolling with complex urban buildings and road conditions and a limited ground perspective. However, the limited endurance of patrol drones can be directly solved by vehicles that cooperate with drones on patrolling missions. In this paper, we first proposed and studied the traffic patrolling routing problem with drones (TPRP-D) in an urban road system. Considering road network equations and the heterogeneity of patrolling tasks in the actual patrolling process, we modeled the problem as a double-layer arc routing problem (DL-ARP). Based on graph theory and related research work, we present the mixed integer linear programming formulations and two-stage heuristic solution approaches to solve practical-sized problems. Through analysis of numerical experiments, the solution method proposed in this paper can quickly provide an optimal path planning scheme for different test sets, which can save 9%-16% of time compared with traditional vehicle patrol. At the same time, we analyze several relevant parameters of the patrol process to determine the effect of coordinated traffic patrol. Finally, a case study was completed to verify the practicability of the algorithm.</t>
  </si>
  <si>
    <t>1424-8220</t>
  </si>
  <si>
    <t>Annighofer, B; Kleemann, E</t>
  </si>
  <si>
    <t>Annighoefer, Bjoern; Kleemann, Ernst</t>
  </si>
  <si>
    <t>Large-Scale Model-Based Avionics Architecture Optimization Methods and Case Study</t>
  </si>
  <si>
    <t>Aerospace electronics; Optimization; Task analysis; Computer architecture; Computational modeling; Aircraft; Atmospheric modeling; Assignment problem; avionics systems; combinatorial optimization; domain-specific model; integer linear programming (ILP); integrated modular avionics (IMA); multiobjective; remote data concentrator</t>
  </si>
  <si>
    <t>This paper presents a model-driven multiobjective avionics system optimization method developed over six years at its final destination, the application in real-world integrated modular avionics systems. It documents the methods, the application scenario, and the results of large-scale optimization studies carried out for the Airbus A350 peripheral acquisition system. The results predict that a significantly lighter system could be possible.</t>
  </si>
  <si>
    <t>0018-9251</t>
  </si>
  <si>
    <t>1557-9603</t>
  </si>
  <si>
    <t>Sabouhi, F; Bozorgi-Amiri, A; Moshref-Javadi, M; Heydari, M</t>
  </si>
  <si>
    <t>Sabouhi, Fatemeh; Bozorgi-Amiri, Ali; Moshref-Javadi, Mohammad; Heydari, Mehdi</t>
  </si>
  <si>
    <t>An integrated routing and scheduling model for evacuation and commodity distribution in large-scale disaster relief operations: a case study</t>
  </si>
  <si>
    <t>Disaster relief; Evacuation planning; Commodity distribution; Routing; Scheduling</t>
  </si>
  <si>
    <t>EMERGENCY RESPONSE; MEMETIC ALGORITHM; LOGISTICS; OPTIMIZATION; TRANSPORTATION; MANAGEMENT; TIME</t>
  </si>
  <si>
    <t>Every year natural and man-made disasters cause considerable human and economic losses. It is essential to prepare for different relief operations to prevent and reduce these losses. In this paper, we propose an integrated evacuation and distribution logistic system to obtain simultaneous routing and scheduling of vehicles to evacuate people from affected areas to shelters and provide them with necessary relief commodities. We assume that shelters and vehicles have limited capacity and the demand of each affected area and distribution center could be fulfilled by more than one vehicle (split delivery). The proposed problem is formulated as a Mixed-Integer Linear Programming model with the objective of minimization of the sum of arrival times of the vehicles at affected areas, shelters, and distribution centers. We also propose a Memetic Algorithm (MA) to solve this integrated model on large-scale problems efficiently after tuning the MA parameters using the Taguchi method. The proposed model and algorithm are used to solve a case study in Tehran, the capital of Iran. The evaluation of the results shows the effectiveness of the proposed disaster relief logistic system in minimizing the total waiting time of evacuees and delivery time of supplies. The results also show that the number of relief vehicles and capacity of shelters can considerably affect the total relief time in disaster relief operations.</t>
  </si>
  <si>
    <t>He, PF; Li, J; Qin, HL; He, YP; Cao, GQ</t>
  </si>
  <si>
    <t>He, Pengfei; Li, Jing; Qin, Hailong; He, Yanping; Cao, Guangqiao</t>
  </si>
  <si>
    <t>Using hybrid algorithm to reduce non-working distance in intra- and inter-field logistics simultaneously for heterogeneous harvesters</t>
  </si>
  <si>
    <t>Rice; Mixed integer programming; Adaptive large neighborhood search; Moist</t>
  </si>
  <si>
    <t>LARGE NEIGHBORHOOD SEARCH; VEHICLE-ROUTING PROBLEM; CAPACITATED FIELD OPERATIONS; LOCAL SEARCH; MACHINERY FLEETS; TIME; MODEL; RICE</t>
  </si>
  <si>
    <t>Reducing the non-working distance for agricultural vehicles is beneficial for reducing the total operational costs for farmers. In this study, we optimize the non-working distance in intra- and inter-fields simultaneously for harvesters while harvesting rice. A mixed integer programming is presented for optimizing the rice harvesting problem, where a similar working time for all harvesters are considered based on a real case. Besides, in this model, two kinds of fields, namely moist and non-moist fields are considered, where the first can only be harvested by crawler harvesters while the second can be harvested by any type of harvester. This model aims to find an optimal schedule for the harvesters. A hybrid algorithm using both adaptive large neighborhood search and tabu search techniques is implemented to optimize the problem. A case study is considered to verify the performance of the hybrid algorithm. The results indicate that the hybrid algorithm is an effective method for solving the rice harvesting problem because the total non-working distance could be improved significantly by 15.3%. The proportion of moist fields is analyzed because it influences the schedule significantly. When compared to the traditional method for optimizing the non-working distance for harvesters, the total non-working distance in this method could be reduced by 6.2%. This paper provides farmers with a general framework for reducing the non-working distance in intra- and inter-field logistics, which results in a more efficient performance of the harvesters in the fields.</t>
  </si>
  <si>
    <t>0168-1699</t>
  </si>
  <si>
    <t>1872-7107</t>
  </si>
  <si>
    <t>Cappanera, P; Nonato, M; Rossi, R</t>
  </si>
  <si>
    <t>Cappanera, Paola; Nonato, Maddalena; Rossi, Roberta</t>
  </si>
  <si>
    <t>Stakeholder involvement in drug inventory policies</t>
  </si>
  <si>
    <t>Hospital logistics; Drug inventory policy; Stakeholder involvement</t>
  </si>
  <si>
    <t>HOSPITAL SUPPLY CHAINS; MANAGEMENT; CARE; LOGISTICS; RISK</t>
  </si>
  <si>
    <t>This paper experimentally investigates the relationships among three major stakeholders that are involved in drug inventory management at Intensive Care Units (ICUs), namely: i) nurses, who in person manage drug orders and carry out storage operations, ii) clinicians, who choose the therapy and shape demand, and iii) the hospital management, who is in charge of the economic sustainability of the hospital. As a case study, we consider the ICU ward of a major Italian public hospital and we focus on antibiotics. We exploit a previously developed Mixed Integer Linear Programming model which decides, for each drug, when and how much to order, and we improve it by adding different sets of constraints to represent each stakeholders' point of view. By solving three generalized models, each of which ties the satisfaction of a single stakeholder to different thresholds, we explore the mutual effects of taking explicitly into account different perspectives within the inventory policy. We implemented an instance generator, built on the basis of empirical probability distributions extracted from a large set of observed historical data and representing the decision flow ruling drugs prescription. Extensive experiments have been carried out on a set of realistic instances provided by the generator. Results based on our test case not only provide computational evidence to intuitive relations among stakeholders, but also suggest possible levels of compromise. Improved stakeholder satisfaction would also benefit the patient, the passive stakeholder who is the ultimate subject of the caring process. (C) 2019 Elsevier Ltd. All rights reserved.</t>
  </si>
  <si>
    <t>2211-6923</t>
  </si>
  <si>
    <t>Hong, YC; Cohn, A; Epelman, MA; Alpert, A</t>
  </si>
  <si>
    <t>Hong, Young-Chae; Cohn, Amy; Epelman, Marina A.; Alpert, Aviva</t>
  </si>
  <si>
    <t>Creating resident shift schedules under multiple objectives by generating and evaluating the Pareto frontier</t>
  </si>
  <si>
    <t>Residency scheduling; Healthcare; Multi-objective combinatorial optimization; Pareto set</t>
  </si>
  <si>
    <t>EPSILON-CONSTRAINT METHOD; GOAL PROGRAMMING-MODEL; MULTIOBJECTIVE OPTIMIZATION; MEDICAL RESIDENTS; PPM</t>
  </si>
  <si>
    <t>Creating shift schedules for medical residents is challenging, not only because of the large number of conflicting rules and requirements needed to ensure both adequate patient care and resident educational opportunities, but also because there is no one clear, well-defined single objective function to optimize. Instead, many factors should be taken into account when selecting the best'' schedule. In our practical experience, it is impossible for the scheduler (typically, a Chief Resident) to accurately determine weights that would allow these factors to be captured in a mathematical objective function that truly represented their preferences. We therefore propose to instead provide the Chief with a set of Pareto-dominant schedules from which to select. We present an integer programming-based approach embedded within a recursive algorithm to generate these schedules. We then present both computational results to assess the tractability of our approach and a case study, based on a real-world scheduling problem at the University of Michigan Pediatric Emergency Department, to study how a Chief Resident would evaluate the Pareto set. (C) 2018 Elsevier Ltd. All rights reserved.</t>
  </si>
  <si>
    <t>Cankaya, B; Wari, E; Tokgoz, BE</t>
  </si>
  <si>
    <t>Cankaya, Burak; Wari, Ezra; Tokgoz, Berna Eren</t>
  </si>
  <si>
    <t>Practical approaches to chemical tanker scheduling in ports: a case study on the Port of Houston</t>
  </si>
  <si>
    <t>Berth allocation problem; CP; MIP; Sequence-dependent setup; Ship scheduling</t>
  </si>
  <si>
    <t>OPEN SHOPS; OPTIMIZATION</t>
  </si>
  <si>
    <t>The objective of this study was to develop practical scheduling solutions for chemical tankers visiting the Port of Houston (PoH). Chemical tanker movements represent approximately 42% of the Houston Ship Channel traffic. Historically, chemical tanker scheduling has been problematic and has resulted in long waiting times for tankers. Scheduling is difficult because chemical tankers carry several liquid cargoes and must visit multiple terminals for loading and unloading. Physical constraints (layout of the port and draft) and commercial constrains (such as terminal and personnel readiness for cargo handling operations, tank cleaning processes, and inspection requirements) create a complex scheduling problem, long waiting times, and unnecessary tanker movements in the port. These problems cause an increase in the business costs for shipowners, risk of collisions and allisions, production of additional air emissions, and decreases in the operating capacity of terminals. The recent expansion decisions for chemical and petrochemical plants in Houston, Texas, will exacerbate the problem. Significant benefits could thus be gained even for small scheduling improvements. Currently, the scheduling practice of loading/unloading activities in the PoH involves primarily the manual and de-centralized use of the first come, first served (FCFS) rule, which results in inefficiencies such as long waiting times and poor resource utilization. We propose two mathematical methods to address the tanker scheduling problem in the port: a mixed-integer programming (MIP) method, and a constraint programming (CP) method. The two methods are formulated as open-shop scheduling problems with sequence-dependent post-setup times. MIP yields optimum results that minimize makespan. However, computation time increases significantly as the number of tankers, or the number of terminals, increases. CP achieves better makespan results in a shorter run time, compared to MIP, for medium to large-scale problems including the problem considered in this case study. Overall, the results show that MIP is more suitable for real-time scheduling tools (hourly and daily), whereas CP is the better option for longer-horizon scheduling problems (weekly or monthly). Our models gave good alternative schedules under short optimization run times. Hence, they can afford decision makers sufficient time to complete multiple optimization scenarios and implementation setups.</t>
  </si>
  <si>
    <t>1479-2931</t>
  </si>
  <si>
    <t>1479-294X</t>
  </si>
  <si>
    <t>Oyola-Cervantes, J; Amaya-Mier, R</t>
  </si>
  <si>
    <t>Oyola-Cervantes, Jorge; Amaya-Mier, Rene</t>
  </si>
  <si>
    <t>Reverse logistics network design for large off-the-road scrap tires from mining sites with a single shredding resource scheduling application</t>
  </si>
  <si>
    <t>Reverse logistics network design; Off-the-road scrap tires; Mining industry case study; Mixed-integer linear programming model; Resource sharing and scheduling; Waste management regulations</t>
  </si>
  <si>
    <t>EXTENDED PRODUCER RESPONSIBILITY; SUPPLY CHAIN; RECOVERY; IMPLEMENTATION; MANAGEMENT; WASTE; PYROLYSIS; CENTERS; MODEL; WATER</t>
  </si>
  <si>
    <t>The mining industry is one of the world's massive scrap off-the-road (OTR) tire generators. Reverse logistics (RL) allows for a cost-effective treatment of residual items with environmentally friendly practices. This paper aims to design a RL network for large OTR tires discarded from scattered mining sites, which requires a substantial initial investment in tire downsizing equipment. Therefore, the on-site use of a single shared shredding resource set is proposed with a schedule of visits between mines. Our contribution is a mixed-integer linear programming model set to determine the OTR tires optimal network, including decisions regarding a tire-fuelled power plant location, tire shredding and transport amounts, and a shredding resource set schedule to maximize the profits of the RL network while considering whole waste tire stockpile limits per year. Results showed that the proposed RL network starting from mine shredding tires and supplying a power generation plant might be a profitable solution that could help mines to comply with the legal regulations and turn this waste into a positive economic value good. Environmental and social implications are the mitigation of scrap tires, an increased job demand triggered by power plants, and public health improvement in the vicinity of the mining sites. (C) 2019 Elsevier Ltd. All rights reserved.</t>
  </si>
  <si>
    <t>Oliva, G; Scala, A; Setola, R; Dell'Olmo, P</t>
  </si>
  <si>
    <t>Oliva, Gabriele; Scala, Antonio; Setola, Roberto; Dell'Olmo, Paolo</t>
  </si>
  <si>
    <t>Opinion-based optimal group formation</t>
  </si>
  <si>
    <t>Group formation; Clustering; Analytic Hierarchy Process; Sparse Information; Decision Making</t>
  </si>
  <si>
    <t>LINGUISTIC PREFERENCE RELATIONS; GROUP DECISION-MAKING; CONSENSUS; AHP; COMMUNITIES; PRIORITIES; JUDGMENTS; NETWORKS; MATRICES</t>
  </si>
  <si>
    <t>Most of classical decision making processes aim at selecting the best alternative or at ranking alternatives based on the opinions of decision makers. Often, such a process occurs among people (experts or decision makers) who are expected to achieve some shared consensus in ranking the alternatives. However, this is not likely to happen (especially for a large and heterogeneous collection of people) and decision makers tend to reveal groups characteristics derived from their different opinions. A major problem is that inconsistency in opinions arises as each expert has a limited knowledge, errors and misinterpretation of data can occur and thus it is not clear how groups can be identified to be internally consistent and non-conflicting. In this paper, we investigate the conditions under which experts can be split into different sub-groups that share coherent and consistent opinions but are mutually in conflict in the ordering of the alternatives. We face this problem by presenting a non-linear integer programming model where each decision maker specifies incomplete preferences on pairs of alternatives and the objective is to obtain groups having the least possible degree of inconsistency. From a theoretical standpoint, we show that the proposed problem is non-convex and NP-Hard. Moreover, we validate the proposed approach with respect to a case study related to the 2018 Italian political elections. Specifically, we analyze the opinions of 33 decision makers and we show that the proposed technique is able to identify subgroups characterized by large internal consistency, i.e., the members of each sub-groups express similar judgements upon the different options, while such options are evaluated very differently by the different sub-groups. Interestingly, while dividing the decision makers in three sub-groups, we obtain group rankings that reflect the structure of the Italian political parties or coalitions at the time, i.e., left-wing, right-wing and populists, even if such kind of information has not been directly provided by the decision makers nor used within the proposed case study. (C) 2018 Elsevier Ltd. All rights reserved.</t>
  </si>
  <si>
    <t>0305-0483</t>
  </si>
  <si>
    <t>Nevrly, V; Somplak, R; Putna, O; Pavlas, M</t>
  </si>
  <si>
    <t>Nevrly, Vlastimir; Somplak, Radovan; Putna, Ondrej; Pavlas, Martin</t>
  </si>
  <si>
    <t>Location of mixed municipal waste treatment facilities: Cost of reducing greenhouse gas emissions</t>
  </si>
  <si>
    <t>Emission cost; Greenhouse gas; Optimisation; Waste treatment; Facility location; Greenhouse gas reduction</t>
  </si>
  <si>
    <t>SOLID-WASTE; MANAGEMENT-SYSTEMS; ENERGY RECOVERY; GHG EMISSION; LCA; CHALLENGES; INVENTORY; DESIGN; MODEL; CHAIN</t>
  </si>
  <si>
    <t>Municipal solid waste treatment leads to the production of a considerable amount of mixed municipal waste, in case of which material recovery is difficult. Its treatment represents a worldwide challenge since landfilling is still a major treatment method and the respective emissions of greenhouse gases are significant. Approximately 126 Mt of municipal solid waste were landfilled or incinerated within the EU-28 in 2017, while the waste management sector produced 3% of the overall greenhouse gases emissions. Regarding mixed municipal waste, Waste-to-Energy plants seem to be a suitable disposal option as they substitute both landfills and energy production from fossil fuels in combined heat and power plants. However, new treatment facilities of this type need to take into account also the heat and electricity demands in their vicinity to ensure economic stability. This paper therefore analyses the relationship between greenhouse gases emissions and the cost of mixed municipal waste treatment, while considering environmental impact of different treatment options. A reverse logistic (mixed integer programming) model has been developed to optimise future strategies of mixed municipal waste treatment in a large geographical area. The model is nonlinear because of the nonlinear nature of the cost of mixed municipal waste treatment as well as the economic incentive associated with the avoided greenhouse gases emissions. These, in turn, are influenced by plant capacities, locations, and other location-specific parameters (such as the yearly heat demand profile) that must be considered during the integration of a future plant into the existing district heating systems. The results are presented through a case study for the Czech Republic, with 206 micro-regions (waste producers), 148 landfills, 113 potential mechanical-biological treatment plants, 24 potential locations for plants utilising refuse-derived fuels, 4 existing Waste-to-Energy plants, and 32 candidate locations for new Waste-to-Energy plants have been considered. The proposed future concepts involving various processing chains (small Waste-to-Energy plant, large Waste-to-Energy plant with the necessary complex logistics, mechanical biological treatment prior to incineration), are compared with the current (2016) waste treatment strategy, in which 73% of mixed municipal waste is landfllled. The trade-off between economically viable and environmentally acceptable solution is also targeted. The obtained data suggest a possible reduction in greenhouse gases emissions by almost 150% with the cost of waste treatment being increased only by approx. 2.5 EUR/t. (C) 2019 Elsevier Ltd. All rights reserved.</t>
  </si>
  <si>
    <t>Somplak, R; Kudela, J; Smejkalova, V; Nevrly, V; Pavlas, M; Hrabec, D</t>
  </si>
  <si>
    <t>Somplak, Radovan; Kudela, Jakub; Smejkalova, Veronika; Nevrly, Vlastimir; Pavlas, Martin; Hrabec, Dusan</t>
  </si>
  <si>
    <t>Pricing and advertising strategies in conceptual waste management planning</t>
  </si>
  <si>
    <t>Waste management; Pricing; Advertising; Waste hierarchy; Modelling; MIP</t>
  </si>
  <si>
    <t>MUNICIPAL SOLID-WASTE; SUSTAINABLE SUPPLY CHAIN; TO-ENERGY; CIRCULAR ECONOMY; LOCATION MODEL; DESIGN; GENERATION; OPTIMIZATION; CHALLENGES; IMPACTS</t>
  </si>
  <si>
    <t>The paper presents a new model for integration of circular economy strategies into the municipal solid waste management. The goals are to reduce the waste produced, recycle at the highest rate as possible (material recovery) and to use the resultant residual waste for energy recovery. Such a strategy utilizes both pricing and advertising principles in the mixed integer linear programming model while accounting two criterions - assessment of greenhouse gas (GHG) and cost minimization. The aim is to design the optimal waste management grid to suggest a sustainable economy with environmental concerns. The government, municipalities and/or authorized packaging company decide about the investments to the propagation of waste prevention and to advertising of waste recycling, while investors decide about new facility location and technological parameter. The availability of waste is projected in pricing method as well as in the location of the facility. The mathematical model will consider randomness in the form of waste production. The suggested non-linear functions of pricing and advertising are replaced by piecewise linear approximation to reduce computational complexity. The proposed multi-objective model is applied in a case study for the Czech Republic in the area of waste treatment infrastructure planning to support decision-making at the micro-regional level. The integration of circular economy principles, considering also the total amount of produced GHG, revealed the existing potential in waste prevention. On the other hand, the increase of recycling is limited, landfills are not supported and the energy recovery is preferred. However, the planning of the complex system relies on the decision-maker. (C) 2019 Elsevier Ltd. All rights reserved.</t>
  </si>
  <si>
    <t>Hammad, AW; Grzybowska, H; Sutrisna, M; Akbarnezhad, A; Haddad, A</t>
  </si>
  <si>
    <t>Hammad, Ahmed Wa; Grzybowska, Hanna; Sutrisna, Monty; Akbarnezhad, Ali; Haddad, Assed</t>
  </si>
  <si>
    <t>A novel mathematical optimisation model for the scheduling of activities in modular construction factories</t>
  </si>
  <si>
    <t>Modular factory scheduling; mathematical optimisation; schedule optimisation; MINLP</t>
  </si>
  <si>
    <t>WORK BREAKDOWN STRUCTURE; OFFSITE PRODUCTION; TIME; DESIGN; COST; FLOW</t>
  </si>
  <si>
    <t>Modular construction has been reported to lead to a number of advantages when contrasted with conventional construction approaches, including time and cost savings, along with reduced environmental impacts. Given that the operations involved in modular construction take place within a controlled environment, an integral factor that impacts the productivity of works involved is the timely scheduling of the associated activities. Unlike conventional on-site construction methods, operations in modular construction take place in a sequential and linear manner, with large dependence on adequate resource allocation to specific workstations. In a bid to address the lack of mathematical optimisation methods that target the scheduling of operations in a modular factory setting, this paper proposes a novel mixed integer non-linear programming model for optimising the scheduling of modular construction activities on the shop floor of modular factories. The impact of scheduling of resources, such as overhead cranes, and the distance between stations to which activities are scheduled are factored in the proposed method. The solution approach presented for solving the scheduling problem involves the linearisation of the model to enable the use of efficient off-the-shelf solvers. A realistic case study is implemented, and an extensive computational experiment is also conducted to test the robustness and tractability of the proposed method. The performance of the model is also contrasted with a commonly adopted heuristic, with the model producing project durations reductions that are 43% less than that of the heuristic.</t>
  </si>
  <si>
    <t>0144-6193</t>
  </si>
  <si>
    <t>1466-433X</t>
  </si>
  <si>
    <t>Liu, A; Trairatphisan, P; Gjerga, E; Didangelos, A; Barratt, J; Saez-Rodriguez, J</t>
  </si>
  <si>
    <t>Liu, Anika; Trairatphisan, Panuwat; Gjerga, Enio; Didangelos, Athanasios; Barratt, Jonathan; Saez-Rodriguez, Julio</t>
  </si>
  <si>
    <t>From expression footprints to causal pathways: contextualizing large signaling networks with CARNIVAL</t>
  </si>
  <si>
    <t>GENE-EXPRESSION; MESANGIAL CELLS; IGA NEPHROPATHY; CATENIN; MUTATIONS; COMPLEXES; INSIGHTS; MODELS</t>
  </si>
  <si>
    <t>While gene expression profiling is commonly used to gain an overview of cellular processes, the identification of upstream processes that drive expression changes remains a challenge. To address this issue, we introduce CARNIVAL a causal network contextualization tool which derives network architectures from gene expression footprints. CARNIVAL (CAusal Reasoning pipeline for Network identification using Integer VALue programming) integrates different sources of prior knowledge including signed and directed protein-protein interactions, transcription factor targets, and pathway signatures. The use of prior knowledge in CARNIVAL enables capturing a broad set of upstream cellular processes and regulators, leading to a higher accuracy when benchmarked against related tools. Implementation as an integer linear programming (ILP) problem guarantees efficient computation. As a case study, we applied CARNIVAL to contextualize signaling networks from gene expression data in IgA nephropathy (IgAN), a condition that can lead to chronic kidney disease. CARNIVAL identified specific signaling pathways and associated mediators dysregulated in IgAN including Wnt and TGF-beta, which we subsequently validated experimentally. These results demonstrated how CARNIVAL generates hypotheses on potential upstream alterations that propagate through signaling networks, providing insights into diseases.</t>
  </si>
  <si>
    <t>2056-7189</t>
  </si>
  <si>
    <t>Wari, E; Zhu, WH</t>
  </si>
  <si>
    <t>Wari, Ezra; Zhu, Weihang</t>
  </si>
  <si>
    <t>A Constraint Programming model for food processing industry: a case for an ice cream processing facility</t>
  </si>
  <si>
    <t>Constraint Programming; scheduling; ice cream processing; food processing scheduling</t>
  </si>
  <si>
    <t>NO-WAIT FLOWSHOP; SCHEDULING PROBLEM; SHOP; ALGORITHM; MACHINE; PLANTS</t>
  </si>
  <si>
    <t>This paper presents a Constraint Programming (CP) scheduling model for an ice cream processing facility. CP is a mathematical optimisation tool for solving problems either for optimality (for small-size problems) or good quality solutions (for large-size problems). For practical scheduling problems, a single CP solution model can be used to optimise daily production or production horizon extending for months. The proposed model minimises a makespan objective and consists of various processing interval and sequence variables and a number of production constraints for a case from a food processing industry. Its performance was compared to a Mixed Integer Linear Programming (MILP) model from the literature for optimality, speed, and competence using the partial capacity of the production facility of the case study. Furthermore, the model was tested using different product demand sizes for the full capacity of the facility. The results demonstrate both the effectiveness, flexibility, and speed of the CP models, especially for large-scale models. As an alternative to MILP, CP models can provide a reasonable balance between optimality and computation speed for large problems.</t>
  </si>
  <si>
    <t>Munguia-Lopez, AD; Sampat, AM; Rubio-Castro, E; Ponce-Ortega, JM; Zavala, VM</t>
  </si>
  <si>
    <t>del Carmen Munguia-Lopez, Aurora; Sampat, Apoorva M.; Rubio-Castro, Eusiel; Maria Ponce-Ortega, Jose; Zavala, Victor M.</t>
  </si>
  <si>
    <t>Fairness-guided design of water distribution networks for agricultural lands</t>
  </si>
  <si>
    <t>Optimization; Agriculture; Resource allocation; Fairness</t>
  </si>
  <si>
    <t>DEFICIT IRRIGATION; OPTIMAL ALLOCATION; RESOURCES; MODEL</t>
  </si>
  <si>
    <t>Allocating finite resources (utility) among stakeholders in a fair manner is a nontrivial task. In this work, we provide an optimization framework to design water distribution networks that ensure fair allocations to multiple agricultural lands. Our formulation is a mixed integer nonlinear programming model that uses different schemes (social welfare, Rawlsian welfare, and Nash allocation) to guide water allocations to agricultural lands of varying sizes and over different seasonal periods. We demonstrate the applicability of our model by using a case study in the State of Sinaloa, Mexico. We find that the social welfare approach (the most widely used approach for social planning) yields allocations that are not unique and, as a result, the solution is ambiguous. Moreover, this approach fails to properly capture relative sizes of the stakeholders and tends to favor large stakeholders. We also demonstrate that the Rawlsian welfare approach favors smaller stakeholders but at the expense of more expensive designs; moreover, this approach also suffers from ambiguity due to solution multiplicity. Finally, we demonstrate that the Nash approach provides unique solutions that balance the utilities of large and small stakeholders in a more systematic manner. (C) 2019 Elsevier Ltd. All rights reserved.</t>
  </si>
  <si>
    <t>Huang, ED; Zhang, XL; Rodriguez, L; Khanna, M; de Jong, S; Ting, KC; Yinga, YB; Lin, T</t>
  </si>
  <si>
    <t>Huang, Endai; Zhang, Xiaolei; Rodriguez, Luis; Khanna, Madhu; de Jong, Sierk; Ting, K. C.; Yinga, Yibin; Lin, Tao</t>
  </si>
  <si>
    <t>Multi-objective optimization for sustainable renewable jet fuel production: A case study of corn stover based supply chain system in Midwestern US</t>
  </si>
  <si>
    <t>Renewable jet fuel; Supply chain optimization; Cost; Greenhouse gas emission; Pareto-optimal curve; Multi-objective optimization; Mixed-integer linear programming</t>
  </si>
  <si>
    <t>LIFE-CYCLE ASSESSMENT; TECHNOECONOMIC ANALYSIS; BIOMASS; DESIGN; MANAGEMENT; DIESEL; MODEL; PERFORMANCE; CHALLENGES; CONVERSION</t>
  </si>
  <si>
    <t>Sustainable development of biomass-based renewable jet fuel (RJF) production mitigates the environmental stress and improves rural economics. We develop a mixed-integer linear programming model to incorporate spatial, agricultural, techno-economical, and environmental data for multi-objective optimization of RJF supply chain systems. The model is applied to the Midwestern U.S. to evaluate the sustainability performance of three pathways including alcohol-to-jet (ATJ), Fischer-Tropsch (FT) and Hydrothermal liquefaction (HTL). The results show that HTL is the most cost-effective with a cost of $4.64/gal while FT is most environmental-friendly with the greenhouse gas (GHG) emissions of 0.10 kg CO2/gal. The cost-optimal analysis suggests a centralized supply chain configuration with large facilities, while the environmental optimization analysis prefers a distributed system with small biorefinery facilities. For FT approach, cost optimization analysis suggests developing a supply chain with one large biorefinery, whereas environmental optimization prefers a system with 11 small biorefineries. Considering the economic and environmental factors simultaneously, the Pareto curve demonstrates that total production costs of three pathways all increase with the more stringent constraints of GHG emissions. This indicates that RJF production costs are sensitive to the regulation of GHG emissions. Considering the carbon price at $0.22 per kg of CO2 reduction, FT yields the lowest cost of $2.83/gal among three pathways, but it is still 47% higher than that of fossil jet fuel. FT is not cost competitive with fossil jet fuel until the carbon price increases to $0.30 per kg of CO2 reduction. FT is suggested a promising sustainable RJF production pathway due to its relatively low capital investment and production costs, centralized supply chain configuration, and low GHG emissions.</t>
  </si>
  <si>
    <t>1364-0321</t>
  </si>
  <si>
    <t>1879-0690</t>
  </si>
  <si>
    <t>Luo, X; Liu, YF; Liu, JP; Liu, XJ</t>
  </si>
  <si>
    <t>Luo, Xi; Liu, Yanfeng; Liu, Jiaping; Liu, Xiaojun</t>
  </si>
  <si>
    <t>Optimal design and cost allocation of a distributed energy resource (DER) system with district energy networks: A case study of an isolated island in the South China Sea</t>
  </si>
  <si>
    <t>Distributed energy resource system; District energy networks; Isolated island; Mixed integer linear programming; Cost allocation</t>
  </si>
  <si>
    <t>MULTIOBJECTIVE OPTIMIZATION; LARGE-SCALE; COOLING NETWORKS; COMBINED HEAT; CCHP SYSTEMS; SOLAR; INTEGRATION; MANAGEMENT; OPERATION; STORAGE</t>
  </si>
  <si>
    <t>District energy networks have typically been regarded as effective for improving the efficiency of energy systems. With the rapid development of distributed energy resource systems, district energy networks have acquired new significance because they reduce the peak demand of a district via the simultaneous management of several distributed energy resource systems, which is specifically the case for isolated islands where intermittent renewable energy has the potential to contribute a larger share to energy generation and supply. This article presents a mixed integer linear programming model for optimizing the structure and operation of a distributed energy resource system with district energy networks on a virtual island in the South China Sea. A cost allocation analysis based on cooperative game theory is performed to distribute the system cost between individual stakeholders. The results highlight that the energy networks effectively reduce the system cost. The imbalance between the energy supply and demand at each site, together with the distances between different sites, affects the network layout to a large extent. Overall, the application of district energy networks decreases the system cost by 3.33%.</t>
  </si>
  <si>
    <t>2210-6707</t>
  </si>
  <si>
    <t>2210-6715</t>
  </si>
  <si>
    <t>A combinatorial approach to determine earthquake magnitude distributions on a variable slip-rate fault</t>
  </si>
  <si>
    <t>Numerical modelling; Probability distributions; Statistical seismology; Dynamics: Seismotectonics; Neotectonics; Subduction zone processes</t>
  </si>
  <si>
    <t>1946 NANKAI EARTHQUAKE; SEISMIC MOMENT; GUTENBERG-RICHTER; SUBDUCTION-ZONE; CRUSTAL DEFORMATION; PLATE CONVERGENCE; RUPTURE FORECAST; TROUGH; MODEL; CONSTRAINTS</t>
  </si>
  <si>
    <t>Combinatorial methods are used to determine the spatial distribution of earthquake magnitudes on a fault whose slip rate varies along strike. Input to the problem is a finite sample of earthquake magnitudes that span 5 kyr drawn from a truncated Pareto distribution. The primary constraints to the problem are maximum and minimum values around the target slip-rate function indicating where feasible solutions can occur. Two methods are used to determine the spatial distribution of earthquakes: integer programming and the greedy-sequential algorithm. For the integer-programming method, the binary decision vector includes all possible locations along the fault where each earthquake can occur. Once a set of solutions that satisfy the constraints is found, the cumulative slip misfit on the fault is globally minimized relative to the target slip-rate function. The greedy algorithm sequentially places earthquakes to locally optimize slip accumulation. As a case study, we calculate how earthquakes are distributed along the megathrust of the Nankai subduction zone, in which the slip rate varies significantly along strike. For both methods, the spatial distribution of magnitudes depends on slip rate, except for the largest magnitude earthquakes that span multiple sections of the fault. The greedy-sequential algorithm, previously applied to this fault (Parsons et al., 2012), tends to produce smoother spatial distributions and fewer lower magnitude earthquakes in the low slip-rate section of the fault compared to the integer-programming method. Differences in results from the two methods relate to how much emphasis is placed on minimizing the misfit to the target slip rate (integer programming) compared to finding a solution within the slip-rate constraints (greedy sequential). Specifics of the spatial distribution of magnitudes also depend on the shape of the target slip-rate function: that is, stepped at the section boundaries versus a smooth function. This study isolates the effects of slip-rate variation along a single fault in determining the spatial distribution of earthquake magnitudes, helping to better interpret results from more complex, interconnected fault systems.</t>
  </si>
  <si>
    <t>0956-540X</t>
  </si>
  <si>
    <t>1365-246X</t>
  </si>
  <si>
    <t>Babaei, M; Shariat-Mohaymany, A; Nikoo, N; Ghaffari, AR</t>
  </si>
  <si>
    <t>Babaei, Mohsen; Shariat-Mohaymany, Afshin; Nikoo, Nariman; Ghaffari, Ahmad-Reza</t>
  </si>
  <si>
    <t>A multi-objective emergency network design problem to carry out disaster relief operations in developing countries A case study of Tehran, Iran</t>
  </si>
  <si>
    <t>Earthquake; Disaster relief operations; Multi-objective optimization; Network design; Emergency transportation</t>
  </si>
  <si>
    <t>MODEL; OPTIMIZATION; RELIABILITY; LOCATION; DISRUPTIONS</t>
  </si>
  <si>
    <t>Purpose One of the problems in post-earthquake disaster management in developing countries, such as Iran, is the prediction of the residual network available for disaster relief operations. Therefore, it is important to use methods that are executable in such countries given the limited amount of accurate data. The purpose of this paper is to present a multi-objective model that seeks to determine the set of roads of a transportation network that should preserve its role in carrying out disaster relief operations (i.e. known as emergency road network (ERN)) in the aftermath of earthquakes. Design/methodology/approach In this paper, the total travel time of emergency trips, the total length of network and the provision of coverage to the emergency demand/supply points have been incorporated as three important metrics of ERN into a multi-objective mixed integer linear programming model. The proposed model has been solved by adopting the e-constraint method. Findings The results of applying the model to Tehran's highway network indicated that the least possible length for the emergency transportation network is about half the total length of its major roads (freeways and major arterials). Practical implications - Gathering detailed data about origin-destination pair of emergency trips and network characteristics have a direct effect on designing a suitable emergency network in pre-disaster phase. Originality/value To become solvable in a reasonable time, especially in large-scale cases, the problem has been modeled based on a decomposing technique. The model has been solved successfully for the emergency roads of Tehran within about 10 min of CPU time.</t>
  </si>
  <si>
    <t>2042-6747</t>
  </si>
  <si>
    <t>2042-6755</t>
  </si>
  <si>
    <t>Evazabadian, F; Arvan, M; Ghodsi, R</t>
  </si>
  <si>
    <t>Evazabadian, Farshid; Arvan, Meysam; Ghodsi, Reza</t>
  </si>
  <si>
    <t>Short-term crude oil scheduling with preventive maintenance operations: a fuzzy stochastic programming approach</t>
  </si>
  <si>
    <t>short-term scheduling; preventive maintenance; mixed-integer programming; fuzzy stochastic programming; uncertainty; oil supply chain; refinery operations</t>
  </si>
  <si>
    <t>MODEL; UNCERTAINTY; OPTIMIZATION</t>
  </si>
  <si>
    <t>This paper presents a fuzzy stochastic mathematical model for a short-term crude oil scheduling problem with preventive maintenance for charging tanks. The objective function of the proposed model minimizes the supply chain total cost. Lost sale is also reflected in the objective function acting as a criterion for the supply chain responsiveness. This study is among the first attempts to consider preventive maintenance operations, unavailability of the charging tanks, and minimizing lost sale for crude oil scheduling problem. The model encounters two types of uncertainty, namely fuzzy and stochastic uncertainty caused by demand, cost, and time parameters. Fuzzy programming and chance constraint method are employed to formulate the nondeterministic model. The model's applicability is illustrated with a case study. Results indicate that in cases where demand is sizable compared to storage volumes and maximum flow rate is sufficiently large, a preventive maintenance system can be scheduled regularly. Furthermore, the performed sensitivity analyses reveal that the problem is more sensitive to demand uncertainty than to cost and time uncertainty.</t>
  </si>
  <si>
    <t>Wang, XX; Gong, XR; Geng, N; Jiang, ZB; Zhou, LP</t>
  </si>
  <si>
    <t>Wang, Xiuxian; Gong, Xuran; Geng, Na; Jiang, Zhibin; Zhou, Liping</t>
  </si>
  <si>
    <t>Metamodel-based simulation optimisation for bed allocation</t>
  </si>
  <si>
    <t>beds allocation; metamodel simulation optimisation; adaptive hyperbox algorithm; stochastic mixed-integer programming</t>
  </si>
  <si>
    <t>DISCRETE OPTIMIZATION; CAPACITY ALLOCATION; COMBINING REVENUE; TIME; ALGORITHM</t>
  </si>
  <si>
    <t>Hospital beds are one of the most critical resources in healthcare institutions. In practice, beds are usually allocated to different departments in advance to accommodate different kinds of patients. Inappropriate decisions in the allocation may lead to the idleness of beds or the high rejection ratio of patients. Hospital managers are under pressure to allocate beds to different departments. High variability in patient arrivals and service times make the allocation problem complex and challenging to solve. To address this problem, a mixed-integer non-linear programming model is formulated, with the objective of minimising the weighted cost of rejecting patients and holding them waiting. To solve this model, a data-driven metamodel simulation optimisation method is proposed, in which metamodels, based on an analytical queuing model and a general function, are proposed and embedded into a general-purpose algorithm Adaptive Hyperbox Algorithm. The metamodels designated for local and global approximation are separately fitted using different sets of simulation observations, which can combine structural information and simulation information, and can provide insightful guidance in solution improvements. A case study is conducted based on the real data collected from a public hospital in Shanghai. Numerical results demonstrate the efficiency of the proposed method.</t>
  </si>
  <si>
    <t>Lara, CL; Siirola, JD; Grossmann, IE</t>
  </si>
  <si>
    <t>Lara, Cristiana L.; Siirola, John D.; Grossmann, Ignacio E.</t>
  </si>
  <si>
    <t>Electric power infrastructure planning under uncertainty: stochastic dual dynamic integer programming (SDDiP) and parallelization scheme</t>
  </si>
  <si>
    <t>Generation expansion planning; Multistage stochastic programming; Stochastic dual dynamic integer programming</t>
  </si>
  <si>
    <t>ROBUST OPTIMIZATION; CAPACITY EXPANSION; UNIT COMMITMENT; TRANSMISSION EXPANSION; GENERATION; DECOMPOSITION; SYSTEMS; MODEL; RESOLUTION; ALGORITHM</t>
  </si>
  <si>
    <t>We address the long-term planning of electric power infrastructure under uncertainty. We propose a Multistage Stochastic Mixed-integer Programming formulation that optimizes the generation expansion to meet the projected electricity demand over multiple years while considering detailed operational constraints, intermittency of renewable generation, power flow between regions, storage options, and multiscale representation of uncertainty (strategic and operational). To be able to solve this large-scale model, which grows exponentially with the number of stages in the scenario tree, we decompose the problem using Stochastic Dual Dynamic Integer Programming (SDDiP). The SDDiP algorithm is computationally expensive but we take advantage of parallel processing to solve it more efficiently. The proposed formulation and algorithm are applied to a case study in the region managed by the Electric Reliability Council of Texas for scenario trees considering natural gas price and carbon tax uncertainty for the reference case, and a hypothetical case without nuclear power. We show that the parallelized SDDiP algorithm allows in reasonable amounts of time the solution of multistage stochastic programming models of which the extensive form has quadrillions of variables and constraints.</t>
  </si>
  <si>
    <t>1389-4420</t>
  </si>
  <si>
    <t>1573-2924</t>
  </si>
  <si>
    <t>Daraei, M; Avelin, A; Dotzauer, E; Thorin, E</t>
  </si>
  <si>
    <t>Daraei, Mahsa; Avelin, Anders; Dotzauer, Erik; Thorin, Eva</t>
  </si>
  <si>
    <t>Evaluation of biofuel production integrated with existing CHP plants and the impacts on production planning of the system - A case study</t>
  </si>
  <si>
    <t>Energy systems; Straw-based bioethanol; Transportation sector; Mixed Integer Linear Programming; Optimization; Electric vehicles</t>
  </si>
  <si>
    <t>PLUG-IN HYBRID; ETHANOL-PRODUCTION; ELECTRIC VEHICLES; ENERGY SYSTEM; COMBINED HEAT; POLYGENERATION; TRANSPORTATION; PERFORMANCE; GASOLINE; METHANOL</t>
  </si>
  <si>
    <t>The increasing atmospheric CO2 concentration has caused a transformative shift in global energy systems, which is contributing to an increased use of renewables. Sweden is among the countries trying to shift to a fossil-fuel-free system in all energy sectors. This paper addresses the fuel demand and supply in the transportation sector in the county of Vastmanland in Sweden. A Mixed Integer Linear Programming optimization model is developed to minimize cost in the studied system. The model is further used to investigate the influence of three different scenarios on production planning of regional Combined Heat and Power (CHP) plants: (1) straw-based biofuel production integrated with existing CHP plants to fuel combustion engine vehicles, (2) use of electric vehicles, and (3) use of hybrid vehicles fueled by both electricity and bioethanol. Potential solar power generation from rooftop solar cells is also included in the model. The energy system in scenario 2 is found to have the highest overall system efficiency; however, a large amount of power needs to be imported to the system. Hybrid vehicles can potentially reduce the electricity import and CO2 emissions compared to the current situation. Electricity production from rooftop solar collectors could provide the energy needs of the vehicles during summer, while regionally produced straw-based bioethanol integrated with CHP plants can satisfy the fuel needs of the vehicles in winter. This approach could affect the production planning of CHP plants, result in less fuel use and increase the share of renewable resources in the regional transportation system.</t>
  </si>
  <si>
    <t>Jing, R; Wang, M; Zhang, ZH; Wang, XN; Li, N; Shah, N; Zhao, YR</t>
  </si>
  <si>
    <t>Jing, Rui; Wang, Meng; Zhang, Zhihui; Wang, Xiaonan; Li, Ning; Shah, Nilay; Zhao, Yingru</t>
  </si>
  <si>
    <t>Distributed or centralized? Designing district-level urban energy systems by a hierarchical approach considering demand uncertainties</t>
  </si>
  <si>
    <t>Urban energy system; Energy network; Multi scale; Demand complementarity; Uncertainty; Stochastic programming</t>
  </si>
  <si>
    <t>TIME-SERIES AGGREGATION; MULTIOBJECTIVE OPTIMIZATION; BENEFIT ALLOCATION; POWER-SYSTEM; OPERATION; FRAMEWORK; GENERATION; MANAGEMENT; WIND; NETWORKS</t>
  </si>
  <si>
    <t>The optimal design of urban energy system is considered as a global challenge for improving urban sustainability, efficiency and resilience. The optimization problem is normally formulated as a mixed-integer programming model. With certain spatial and temporal resolution, the model complexity will increase rapidly when the modelling scale expands. The uncertainty of demand further makes the problem more complex. Therefore, to model large-scale urban energy systems, the trade-off between modelling resolution and computational cost has to be considered. This study introduces a hierarchical based approach to decompose the district-level problem into neighborhood-level sub-problems by clustering technique. Two technical routes are further proposed, (1) the energy hub mode adopts Graph theory techniques to obtain an optimal solution rapidly with a slight sacrifice on optimality; (2) the distributed mode enables high optimality but requires significantly high computational cost. Both two routes deal with multiple uncertainties of cooling and heating demand via stochastic programming. The proposed approach is demonstrated via a case study of a business district in Shanghai. The results indicate that modelling with demand uncertainties can lead to 15% difference on project cost from the deterministic formulation. Demand complementarity and network design turn out have critical impacts on system design and project economics. Moreover, a novel Coefficient of Variation index is proposed quantifying the demand complementarity. In general, the proposed approach is efficient and in line with the procedure of real-world infrastructure development. By such approach, the problem becomes solvable by using ordinary computers, which makes it more applicable in real-world urban developments.</t>
  </si>
  <si>
    <t>Zarei, J; Amin-Naseri, MR</t>
  </si>
  <si>
    <t>Zarei, Javad; Amin-Naseri, Mohammad Reza</t>
  </si>
  <si>
    <t>An integrated optimization model for natural gas supply chain</t>
  </si>
  <si>
    <t>Natural gas; Supply chain; Optimization; Location allocation; Capacity expansion</t>
  </si>
  <si>
    <t>PROGRAMMING-MODEL; DESIGN; NETWORK</t>
  </si>
  <si>
    <t>Natural gas is a green fossil fuel with the highest demand growth. Natural gas industry is composed of different sectors that form a complex and large supply chain. These sectors make their own decisions individually, resulting in implementation of non-optimal decisions. The aim of this study is to design and optimize an integrated natural gas supply chain (NGSC) formulated as a mixed integer linear programming (MILP) model. The model minimizes total cost and optimizes gas flow between supply chain nodes through pipelines, location-allocation of facilities and pipeline routes along with their capacities, number of pipelines, capacity expansion, extraction, production, storage, exports and imports. The proposed model is applied to a real world case study based on information derived from Iran's NGSC. Finally, the change effect of the most important parameters on the optimal solution is investigated and three actual scenarios are analyzed. The results indicate that the parameters of operating costs and demand volume have a significant effect on the optimal solution and the largest share of supply chain costs is related to operating expenditures. Moreover, the expansion of joint fields and zero import capacity will lead to a remarkable increase in total supply chain costs. (C) 2019 Elsevier Ltd. All rights reserved.</t>
  </si>
  <si>
    <t>Zhang, Z; Berg, BP; Denton, BT; Xie, XL</t>
  </si>
  <si>
    <t>Zhang, Zheng; Berg, Bjorn P.; Denton, Brian T.; Xie, Xiaolan</t>
  </si>
  <si>
    <t>Appointment scheduling and the effects of customer congestion on service</t>
  </si>
  <si>
    <t>Appointment scheduling; server behavior; optimization</t>
  </si>
  <si>
    <t>SIMULATION-BASED OPTIMIZATION; HEALTH-CARE; NO-SHOWS; SYSTEMS; QUEUES; SERVER; REVENUE; MODEL</t>
  </si>
  <si>
    <t>This article addresses an appointment scheduling problem in which the server responds to congestion of the service system. Using waiting time as a proxy for how far behind schedule the server is running, we characterize the congestion-induced behavior of the server as a function of a customer's waiting time. Decision variables are the scheduled arrival times for a specific sequence of customers. The objective of our model is to minimize a weighted cost incurred for a customer's waiting time, server overtime and server speedup in response to congestion. We provide alternative formulations of this problem as a Simulation Optimization (SO) model and a Stochastic Integer Programming (SIP) model, respectively. We show that the SIP model can solve moderate-sized instances exactly under certain assumptions about a servers response to congestion. We further show that the SO model achieves near-optimal solutions for moderate-sized problems while also being able to scale up to much larger problem instances. We present theoretical results for both models and we carry out a series of experiments to illustrate the characteristics of the optimal schedules and to measure the importance of accounting for a servers response to congestion when scheduling appointments using a case study for an outpatient clinic at a large medical center. Finally, we summarize the most important managerial insights obtained from this study.</t>
  </si>
  <si>
    <t>Tran, TH; Mao, Y; Siebers, PO</t>
  </si>
  <si>
    <t>Trung-Hieu Tran; Mao, Yong; Siebers, Peer-Olaf</t>
  </si>
  <si>
    <t>Optimising Decarbonisation Investment for Firms towards Environmental Sustainability</t>
  </si>
  <si>
    <t>mixed-integer non-linear programming; linearised model; decarbonisation investment; environmental protection awareness; taxation policy</t>
  </si>
  <si>
    <t>GREEN; COMPETITION; AWARENESS; IMPACT</t>
  </si>
  <si>
    <t>We develop a mixed-integer non-linear programming model for firms' decarbonisation investment decision-making towards a sustainable environment. Our model seeks the optimal investment for a firm to achieve maximum profit under constraints derived from its environmental protection awareness and the government's taxation policy. We use an uncertainty theory to formulate the relationship of a firm's environmental protection awareness and its investment budget levels. Governments' taxation policy is modelled by a step-wise linear function, where reduced carbon dioxide emission can help the firm reduce taxation. A linearisation is proposed to solve the non-linear problem efficiently. A case study for a sector of electronic component manufacturers in Nottingham, the United Kingdom, demonstrates the practical implementation of the proposed model. Several large-sized instances, which were randomly generated, were utilised to evaluate the the efficiency of model in terms of computational time. Our model can be used to explore budget options to obtain higher profits under a particular taxation policy.</t>
  </si>
  <si>
    <t>2071-1050</t>
  </si>
  <si>
    <t>De Vivero-Serrano, G; Bruninx, K; Delarue, E</t>
  </si>
  <si>
    <t>De Vivero-Serrano, Gustavo; Bruninx, Kenneth; Delarue, Erik</t>
  </si>
  <si>
    <t>Implications of bid structures on the offering strategies of merchant energy storage systems</t>
  </si>
  <si>
    <t>Energy storage; Bid structures; Offering strategy; MPEC; Electricity market design</t>
  </si>
  <si>
    <t>ELECTRICITY STORAGE; POWER-SYSTEMS; MARKET; OPERATION; WIND; GENERATION</t>
  </si>
  <si>
    <t>Energy storage Systems (ESS) may play a pivotal role in the cost-efficient integration of renewable energy sources. Integrating large volumes of grid-scale energy storage into electricity markets, however, raises questions related to their profitability and impact on electricity prices. This paper explores the implications of different bid structures on the strategic behavior of a storage owner that participates in the wholesale market and is able to influence prices to maximize its profits. We conduct a comparative analysis on four bid structures present in existing markets and the scientific literature: (i) simple quantity-based bids, (ii) simple price-based bids, (iii) price-quantity pairs bids and (iv) complex bidding in which the ESS owner provides full information of its technical characteristics through the bids. The decision problem of the ESS owner is formulated as a bilevel programming model, where the upper-level problem represents the profit maximization of the ESS and the lower-level problem simulates possible market clearing outcomes. These bilevel models are reformulated as equivalent mixed-integer linear programming problems by means of the Karush-Kuhn-Tucker optimality conditions, the strong duality theorem and the Big-M method. In a case study, we show that when the ESS owner is uncertain about the market clearing outcome, the bid structure affects the ESS's profitability and, to a lesser extent, the market's efficiency and the system's generation costs.</t>
  </si>
  <si>
    <t>Lin, YP; Zhang, K; Shen, ZJM; Ye, B; Miao, LX</t>
  </si>
  <si>
    <t>Lin, Yuping; Zhang, Kai; Shen, Zuo-Jun Max; Ye, Bin; Miao, Lixin</t>
  </si>
  <si>
    <t>Multistage large-scale charging station planning for electric buses considering transportation network and power grid</t>
  </si>
  <si>
    <t>Electric buses; Fast charging stations; Multistage planning; Transportation network; Power grid</t>
  </si>
  <si>
    <t>OPTIMIZATION MODEL; OPTIMAL-DEPLOYMENT; OPTIMAL LOCATIONS; VEHICLES; INFRASTRUCTURE; FLOW; TRANSIT; EQUILIBRIUM; IMPACT; TRAVEL</t>
  </si>
  <si>
    <t>With the applications of electric buses (e-buses), potential solutions to problems related to infrastructures for charging e-buses are emerging. This study particularly focused on large-scale fast charging-station planning for e-buses in the public transportation electrification process, according to the characteristics of e-bus operation and plug-in fast charging mode. We conducted an interdisciplinary study to optimize planning jointly under the transportation system and power grid. In addition to capturing the spatiality of the e-bus charging service network, we further considered temporality in order to conduct long-term planning in view of the continuously growing e-bus charging demand. A spatial-temporal model, which determines the sites and sizes of e-bus charging stations, was proposed and the strategies for multistage infrastructure planning were put forward. The model was equivalently transformed into a mixed-integer second-order cone programming with high computational efficiency. The model and the multistage planning strategies were justified through a series of numerical experiments. A case study of Shenzhen, China was implemented and the robustness of the model to plan changes was studied.</t>
  </si>
  <si>
    <t>Rossit, DG; Nesmachnow, S; Toutouh, J</t>
  </si>
  <si>
    <t>Gabriel Rossit, Diego; Nesmachnow, Sergio; Toutouh, Jamal</t>
  </si>
  <si>
    <t>A bi-objective integer programming model for locating garbage accumulation points: a case study</t>
  </si>
  <si>
    <t>Smart cities; municipal solid waste; multiobjetive optimization</t>
  </si>
  <si>
    <t>MUNICIPAL SOLID-WASTE; EPSILON-CONSTRAINT METHOD; COLLECTION SITES; MANAGEMENT; IMPLEMENTATION; ALLOCATION</t>
  </si>
  <si>
    <t>Enhancing efficiency in Municipal Solid Waste (MSW) management is crucial for local governments, which are generally in charge of collection, since this activity explains a large proportion of their budgetary expenses. The incorporation of decision support tools can contribute to improve the MSW system, specially by reducing the required investment of funds. This article proposes a mathematical formulation, based on integer programming, to determine the location of garbage accumulation points while minimizing the expenses of the system, i.e., the installment cost of bins and the required number of visits the collection vehicle which is related with the routing cost of the collection. The model was tested in some scenarios of an important Argentinian city that stilts has a door-to-door system, including instances with unsorted waste, which is the current situation of the city, and also instances with source classified waste. Although the scenarios with classified waste evidenced to be more challenging for the proposed resolution approach, a set of solutions was provided in all scenarios. These solutions can be used as a starting point for migrating from the current door-to-door system to a community bins system.</t>
  </si>
  <si>
    <t>0120-6230</t>
  </si>
  <si>
    <t>2422-2844</t>
  </si>
  <si>
    <t>Han, S; Kim, J</t>
  </si>
  <si>
    <t>Han, Seulki; Kim, Jiyong</t>
  </si>
  <si>
    <t>A multi-period MILP model for the investment and design planning of a national-level complex renewable energy supply system</t>
  </si>
  <si>
    <t>Optimization; Investment planning; Supply chain; Renewable energy system; Korea</t>
  </si>
  <si>
    <t>BATTERY STORAGE; CHAIN NETWORK; HYDROGEN; INFRASTRUCTURE; OPTIMIZATION</t>
  </si>
  <si>
    <t>This study presents a comprehensive approach to plan and analyze strategic investment for the design of an integrated renewable energy source-based energy supply system. Initially, the renewable energy source-based energy supply system superstructure was generated, which included 1) different energy sources (wind, solar, and biomass), 2) various energy facilities (for production, storage, and transportation), and 3) three types of final energy demand (electricity, hydrogen, and liquid fuel). A network optimization model was then developed using a mixed integer linear programming. The optimization model was used to determine the investment timing and allocation to the underlying energy supply system, which includes the type and quantity of utilized renewable sources, in addition to the timing of installation, number and location and of energy facilities installed. The capability of the proposed approach is validated through a case study of future Korea. As a result, we identified the optimal configuration and the investment timing of a complex renewable energy supply system, which was determined by regional resource potentials and cost-effectiveness of the involved technologies. The case study results can be used as a guideline to support decision-making of energy industry stakeholders and government policymakers in the strategic planning of a sustainable energy system. (C) 2019 Elsevier Ltd. All rights reserved.</t>
  </si>
  <si>
    <t>Wei, H; Zhang, HX; Yu, D; Wang, YT; Ling, D; Ming, X</t>
  </si>
  <si>
    <t>Wei, Hu; Zhang Hongxuan; Yu, Dong; Wang Yiting; Ling, Dong; Ming, Xiao</t>
  </si>
  <si>
    <t>Short-term optimal operation of hydro-wind-solar hybrid system with improved generative adversarial networks</t>
  </si>
  <si>
    <t>Multienergy hybrid system; Deep learning; Cascade reservoirs; Coordinated operation strategy</t>
  </si>
  <si>
    <t>SCALE PHOTOVOLTAIC POWER; SCENARIO GENERATION; MULTIOBJECTIVE OPTIMIZATION; UNIT COMMITMENT; RESERVOIR; ALGORITHM; MODEL; COMPLEMENTARITY; INTEGRATION; RULES</t>
  </si>
  <si>
    <t>The high penetration of variable renewable energy sources (RESs) has greatly increased the difficulty in power system scheduling and operation. To fully utilize the complementary characteristics of various RESs, a stochastic optimization model considering the strong regulation capacity of cascade hydropower stations and the uncertainty of wind and photovoltaic (PV) power is presented. Based on the improved generative adversarial networks, the spatial and temporal correlation characteristics between wind farms and PV plants are accurately captured via measured data. Due to the nonlinear features of the hydroelectric plants, linearization methods are adopted to reformulate the original model into a standard mixed integer linear programming (MILP) formulation. Then, the model is solved with a proposed two-stage approach, in which a heuristic algorithm is used to solve the first-stage unit commitment optimization. The cascade hydraulic connection and time delay of the water flow are established in the second stage to exploit the considerably controllable adjustment capability of hydropower generation. A renewable energy base in southwest China is chosen as a detailed case study. The simulation results reveal the potential of the large-scale application of only a hydro-wind-solar hybrid system to satisfy the power transmission demand with the guidance of the coordinated operation strategy, and the performance of the hybrid system can be further enhanced with high-quality scenarios from the proposed deep neural network.</t>
  </si>
  <si>
    <t>Sharma, H; Mishra, S</t>
  </si>
  <si>
    <t>Sharma, Harpreet; Mishra, Sachin</t>
  </si>
  <si>
    <t>Techno-economic analysis of solar grid-based virtual power plant in Indian power sector: A case study</t>
  </si>
  <si>
    <t>DER-CAM; Distributed Energy Resource; solar PV; microgrid; virtual power plant</t>
  </si>
  <si>
    <t>DISTRIBUTED ENERGY-RESOURCES; DEMAND RESPONSE; DISTRIBUTION NETWORKS; SYSTEM; MANAGEMENT; GENERATION; DISPATCH; OPTIMIZATION; FEASIBILITY; FLEXIBILITY</t>
  </si>
  <si>
    <t>The environmental threat and rising fuel prices are the two major challenges faced by the utility to provide clean and affordable electricity to the consumers. The change in government policies provides assistance for large-scale deployment of Distributed Energy Resource (DER) like rooftop solar PV, but at the same time, the intermittent nature of this renewable-based DER produce adverse effects on utility stability and its economic viability. The concept of virtual power plant (VPP) can be a possible solution for these issues through coordination and scheduling of DER, storage, and flexible load, which results in secure operation with high penetration of DER and utility peak-load reduction. In this paper, the Distributed Energy Resources Customer Adoption Model (DER-CAM) is utilized, which is a Mixed Integer Linear Programming-based decision-making tool. For determining the potential of VPP and its implications, a case study of Punjab State Power Corporation Limited (PSPCL), a state power utility, is studied. The main objectives of the paper are cost minimization, peak-load reduction, and reliability enhancement. The DER-CAM model simulates different load profiles, and the optimal investment solution is determined, which ensures monetary benefits for both consumer and utility.</t>
  </si>
  <si>
    <t>2050-7038</t>
  </si>
  <si>
    <t>Derhami, S; Smith, JS; Gue, KR</t>
  </si>
  <si>
    <t>Derhami, Shahab; Smith, Jeffrey S.; Gue, Kevin R.</t>
  </si>
  <si>
    <t>Space-efficient layouts for block stacking warehouses</t>
  </si>
  <si>
    <t>Facility layout; warehouse design; block stacking; space utilization; optimal lane depth</t>
  </si>
  <si>
    <t>UNIT-LOAD WAREHOUSE; ANALYTICAL-MODELS; MULTIPLE PICKUP; STORAGE; DESIGN; PERFORMANCE; PICKING; SINGLE; SYSTEM</t>
  </si>
  <si>
    <t>In block stacking warehouses, pallets of Stock Keeping Units (SKUs) are stacked on top of one another in lanes on the warehouse floor. A conventional layout consists of multiple bays of lanes separated by aisles. The depths of the bays and the number of aisles determine the storage space utilization. Using an analytical model, we show that the traditional lane depth model underestimates accessibility waste and therefore does not provide an optimal lane depth. We propose a new model of wasted storage space and embed it in a mixed-integer program to find the optimal bay depths. The model improves space utilization by allowing multiple bay depths and allocating SKUs to appropriate bays. Our computational study shows the proposed model is capable of solving large-scale problems with a relatively small optimality gap. We use simulation to evaluate performance of the proposed model on small to industrial-sized warehouses. We also include a case study from the beverage industry.</t>
  </si>
  <si>
    <t>Butun, H; Kantor, I; Marechal, F</t>
  </si>
  <si>
    <t>Butun, Hur; Kantor, Ivan; Marechal, Francois</t>
  </si>
  <si>
    <t>Incorporating Location Aspects in Process Integration Methodology</t>
  </si>
  <si>
    <t>industrial excess heat; process integration; location aspects; piping; heat losses; mixed integer linear programming</t>
  </si>
  <si>
    <t>HEAT-EXCHANGER NETWORK; TOTAL SITE; WASTE HEAT; SIMULTANEOUS-OPTIMIZATION; ENERGY SAVINGS; DESIGN; RECOVERY; SYSTEMS; IMPLEMENTATION; COGENERATION</t>
  </si>
  <si>
    <t>The large potential for waste resource and heat recovery in industry has been motivating research toward increasing efficiency. Process integration methods have proven to be effective tools in improving industrial sites while decreasing their resource and energy consumption; however, location aspects and their impact are generally overlooked. This paper presents a method based on process integration, which considers the location of plants. The impact of the locations is included within the mixed integer linear programming framework in the form of heat losses, temperature and pressure drop, and piping cost. The objective function is selected as minimisation of the total cost of the system excluding piping cost and is an element of-constraints are applied on the piping cost to systematically generate multiple solutions. The method is applied to a case study with industrial plants from different sectors. First, the interaction between two plants and their utility integration are illustrated, depending on the piping cost limit which results in the heat pump and boiler on one site being gradually replaced by excess heat recovered from the other plant. Then, the optimisation of the whole system is carried out, as a large-scale application. At low piping cost allowances, heat is shared through high pressure steam in above-ground pipes, while at higher piping cost limits the system switches toward lower pressure steam sharing in underground pipes. Compared to the business-as-usual operation of the sites, the optimal solution obtained with the proposed method leads to 20% reduction in the overall cost of the system, including the piping cost. Further reduction in the cost is possible using a state of the art method but the technical and economic feasibility is not guaranteed. Thus, the present work provides a tool to find optimal industrial symbiosis solutions under different investment limits on the infrastructure between plants.</t>
  </si>
  <si>
    <t>Lin, YP; Zhang, K; Shen, ZJM; Miao, LX</t>
  </si>
  <si>
    <t>Lin, Yuping; Zhang, Kai; Shen, Zuo-Jun Max; Miao, Lixin</t>
  </si>
  <si>
    <t>Charging Network Planning for Electric Bus Cities: A Case Study of Shenzhen, China</t>
  </si>
  <si>
    <t>charging station; electric bus; transportation network; power grid; location</t>
  </si>
  <si>
    <t>OPTIMIZATION MODEL; ECONOMIC-ANALYSIS; INFRASTRUCTURE; ENERGY; DEPLOYMENT; STATIONS; ELECTRIFICATION; FEASIBILITY; STRATEGIES; EMISSIONS</t>
  </si>
  <si>
    <t>In 2017, Shenzhen replaced all its buses with battery e-buses (electric buses) and has become the first all-e-bus city in the world. Systematic planning of the supporting charging infrastructure for the electrified bus transportation system is required. Considering the number of city e-buses and the land scarcity, large-scale bus charging stations were preferred and adopted by the city. Compared with other EVs (electric vehicles), e-buses have operational tasks and different charging behavior. Since large-scale electricity-consuming stations will result in an intense burden on the power grid, it is necessary to consider both the transportation network and the power grid when planning the charging infrastructure. A cost-minimization model to jointly determine the deployment of bus charging stations and a grid connection scheme was put forward, which is essentially a three-fold assignment model. The problem was formulated as a mixed-integer second-order cone programming model, and a No R algorithm was proposed to improve the computational speed further. Computational studies, including a case study of Shenzhen, were implemented and the impacts of EV technology advancements on the cost and the infrastructure layout were also investigated.</t>
  </si>
  <si>
    <t>Aldasoro, U; Merino, M; Perez, G</t>
  </si>
  <si>
    <t>Aldasoro, Unai; Merino, Maria; Perez, Gloria</t>
  </si>
  <si>
    <t>Time consistent expected mean-variance in multistage stochastic quadratic optimization: a model and a matheuristic</t>
  </si>
  <si>
    <t>Branch-and-Fix Coordination; Expected Conditional Risk Measures; Matheuristic algorithms; McCormick relaxation; Multistage stochastic optimization; Quadratic mixed 0-1 programming; Production planning; Time consistent risk aversion</t>
  </si>
  <si>
    <t>MIXED 0-1 PROBLEMS; ALGORITHMIC FRAMEWORK; PROGRAMS; RECOURSE</t>
  </si>
  <si>
    <t>In this paper, we present a multistage time consistent Expected Conditional Risk Measure for minimizing a linear combination of the expected mean and the expected variance, so-called Expected Mean-Variance. The model is formulated as a multistage stochastic mixed-integer quadratic programming problem combining risk-sensitive cost and scenario analysis approaches. The proposed problem is solved by a matheuristic based on the Branch-and-Fix Coordination method. The multistage scenario cluster primal decomposition framework is extended to deal with large-scale quadratic optimization by means of stage-wise reformulation techniques. A specific case study in risk-sensitive production planning is used to illustrate that a remarkable decrease in the expected variance (risk cost) is obtained. A competitive behavior on the part of our methodology in terms of solution quality and computation time is shown when comparing with plain use of CPLEX in 150 benchmark instances, ranging up to 711,845 constraints and 193,000 binary variables.</t>
  </si>
  <si>
    <t>Zhao, L; You, FQ</t>
  </si>
  <si>
    <t>Zhao, Liang; You, Fengqi</t>
  </si>
  <si>
    <t>A data-driven approach for industrial utility systems optimization under uncertainty</t>
  </si>
  <si>
    <t>Industrial utility system; Energy optimization; Historical data; Robust optimization; Uncertainty</t>
  </si>
  <si>
    <t>STOCHASTIC-PROGRAMMING APPROACH; ROBUST OPTIMIZATION; DECISION-MAKING; HEAT-RECOVERY; BIG DATA; DESIGN; ALGORITHM; NETWORK; FRAMEWORK; PLANT</t>
  </si>
  <si>
    <t>Energy optimization of utility system helps to reduce the operating cost and save energy for the industrial plants. Widespread uncertainties such as device efficiency and process demand pose new challenges for this issue. A hybrid modeling framework is presented by introducing the operating data into mechanism model to adapt the changes of device efficiency and operating conditions. Mathematical models of boilers, steam turbines, and letdown valves are then developed in the framework. Based on the process historical data of a real-world plant, a Dirichlet process mixture model is used to capture the support information of uncertain parameters. Bridging data-driven robust optimization (DDRO) and utility system optimization under uncertainty, a robust mixed-integer nonlinear programming (MINLP) model is developed by utilizing the derived uncertainty set. The robust counterpart of the developed model can be reformulated as a tractable MINLP problem including conic quadratic constraints that could be solved efficiently. A real-world case study is carried out to demonstrate the effectiveness of the proposed approach in protecting against uncertainties and achieving a good trade-off between optimality and robustness of the operational decisions for industrial utility systems. (C) 2019 Elsevier Ltd. All rights reserved.</t>
  </si>
  <si>
    <t>Tan, MY; Gan, JW; Ren, QR</t>
  </si>
  <si>
    <t>Tan, Mingying; Gan, Junwei; Ren, Qunrong</t>
  </si>
  <si>
    <t>Scheduling Emergency Physicians Based on a Multiobjective Programming Approach: A Case Study of West China Hospital of Sichuan University</t>
  </si>
  <si>
    <t>NURSE; OPTIMIZATION; ALGORITHM; SEARCH; MODEL</t>
  </si>
  <si>
    <t>In China, emergency room residents (EMRs) generally face high working intensity. It is particularly important to arrange the working shifts of EMRs in a scientific way to balance their work and rest time. However, in existing studies, most of the scheduling models are based on the individual doctor or nurse as a unit, less considering the actuality of operation and management of emergency department (ED) in large public hospitals in China. Besides, the depiction of the hard and soft constraints of EMR scheduling in China is insufficient. So in order to obtain the scientific and reasonable scheduling shifts, this paper considers various management rules in a hospital, physicians' personal preferences, and the time requirements of their personal learning and living and takes the minimum deviation variables from the soft constraints as the objective function to construct a mixed integer programming model with the doctor group as the scheduling unit. The analytic hierarchy process (AHP) is used to determine the weights of deviation variables. Then, IBM ILOG CPLEX 12.8 is used to solve the model. The feasibility and effectiveness of the scheduling method are verified by the actual case from West China Hospital of Sichuan University. The scheduling results can meet the EMRs' flexible work plans and the preferences of the doctor teams for the shifts and rest days. Compared with the current manual scheduling, the proposed method can greatly improve the efficiency and rationality of shift scheduling. In addition, the proposed scheduling method also provides a reference for EMR scheduling in other China's high-grade large public hospitals.</t>
  </si>
  <si>
    <t>2040-2295</t>
  </si>
  <si>
    <t>2040-2309</t>
  </si>
  <si>
    <t>Ihrig, S; Ishizaka, A; Brech, C; Fliedner, T</t>
  </si>
  <si>
    <t>Ihrig, Sebastian; Ishizaka, Alessio; Brech, Claus; Fliedner, Thomas</t>
  </si>
  <si>
    <t>A new hybrid method for the fair assignment of productivity targets to indirect corporate processes</t>
  </si>
  <si>
    <t>Data envelopment analysis; fairness; mixed-integer; linear programming; resource allocation; productivity enhancement</t>
  </si>
  <si>
    <t>DATA ENVELOPMENT ANALYSIS; DECISION-MAKING; CLUSTER-ANALYSIS; EFFICIENCY; DEA; HETEROGENEITY; PERFORMANCE; BENCHMARKING</t>
  </si>
  <si>
    <t>Increasingly complex value chains and rising competition require firms to employ advanced planning mechanisms. Planning is frequently done by corporate entities based on performance analysis techniques. Within planning processes, total resource levels that should be allocated are regularly defined ex-ante, giving rise to decision problems that go beyond basic efficiency analysis. We have developed a method allowing the allocation of an ex-ante defined resource level across various processes of an organisation. We propose a mixed-integer/linear program that incorporates a social welfare function, allowing decision makers to consider fairness aspects. The practicability of the method is demonstrated in a real-life case study. The model-based allocation strategy is compared to alternative approaches. The proposed approach is beneficial in two dimensions: Either fewer activities are required to reach the total productivity target, or a lower overall strain level among the activities in respect of their improvement efforts can be achieved.</t>
  </si>
  <si>
    <t>0160-5682</t>
  </si>
  <si>
    <t>1476-9360</t>
  </si>
  <si>
    <t>Soares, R; Marques, A; Amorim, P; Rasinmaki, J</t>
  </si>
  <si>
    <t>Soares, Ricardo; Marques, Alexandra; Amorim, Pedro; Rasinmaki, Jussi</t>
  </si>
  <si>
    <t>Multiple vehicle synchronisation in a full truck-load pickup and delivery problem: A case-study in the biomass supply chain</t>
  </si>
  <si>
    <t>Transportation; Routing; Pickup and delivery; Synchronisation; OR in natural resources</t>
  </si>
  <si>
    <t>LARGE NEIGHBORHOOD SEARCH; TRAILER ROUTING PROBLEM; BRANCH-AND-PRICE; TABU SEARCH; CUT ALGORITHMS; TIME WINDOWS</t>
  </si>
  <si>
    <t>The search for higher efficiency in transportation planning processes in real life applications is challenging. The synchronisation of different vehicles performing interrelated operations can enforce a better use of vehicle fleets and decrease travelled distances and non-productive times, leading to a reduction of logistics costs. In this work, the full truck-load pickup and delivery problem with multiple vehicle synchronisation (FT-PDP-mVS) is presented. This problem is motivated by a real-life application in the biomass supply chain hot-system, where it is necessary to simultaneously perform chipping and transportation operations at the forest roadside. The FT-PDP-mVS consists in determining the integrated routes for three distinct types of vehicles, which need to perform interrelated operations with minimum logistics costs. We extend existing studies in synchronisation of multiple routes by acknowledging several synchronisation aspects, such as operations and movement synchronisation. A novel mixed integer programming model (MIP) is presented, along with valid inequalities to tighten the formulation. A solution method approach is developed based on the fix-and-optimise principles under a variable neighbourhood decomposition search. Results of its application to 19 instances based on a real-world case-study demonstrate its performance. For a baseline instance, the synchronisation aspects tackled in this problem allowed for significant gains when compared to the company's current planning approach. Furthermore, the proposed approach can enhance planning and decision making processes by providing valuable insights about the impact of key parameters of biomass logistics over the routing results. (C) 2019 Elsevier B.V. All rights reserved.</t>
  </si>
  <si>
    <t>Hanson, JO; Schuster, R; Strimas-Mackey, M; Bennett, JR</t>
  </si>
  <si>
    <t>Hanson, Jeffrey O.; Schuster, Richard; Strimas-Mackey, Matthew; Bennett, Joseph R.</t>
  </si>
  <si>
    <t>Optimality in prioritizing conservation projects</t>
  </si>
  <si>
    <t>conservation planning; integer programming; prioritization; priority threat management; species recovery</t>
  </si>
  <si>
    <t>RESERVE SELECTION ALGORITHMS; PHYLOGENETIC DIVERSITY; OPTIMIZATION; BIODIVERSITY; ALLOCATION; BENEFITS; LIBRARY; COSTS</t>
  </si>
  <si>
    <t>The resources available to safeguard biodiversity are limited, and so funding must be allocated cost-effectively. To achieve this, conservation projects-such as threatened species recovery projects, or pest management projects-are often prioritized using algorithms. Conventionally, prioritizations have been generated by ranking projects according to their cost-effectiveness and selecting the top projects within a budget, or using backwards heuristic algorithms which iteratively remove projects until a budget is met. Yet such algorithms may not deliver optimal solutions. We investigated the performance of exact algorithms, a class of algorithms that guarantee optimality, compared with conventional algorithms for project prioritization. Specifically, we conducted a simulation study, involving 40 conservation projects, 50 species, and 80 management actions, and a case study involving recovery projects for 62 of New Zealand's threatened bird species. In each of these studies, we generated prioritizations by (i) exact algorithms, (ii) ranking projects using cost-effectiveness, (iii) a backwards heuristic algorithm, and (iv) randomly funding projects. After generating the prioritizations, we evaluated their performance. We found that exact algorithms outperform conventional algorithms for project prioritization. In the simulation study, both the ranking and backwards heuristic algorithms returned solutions that were highly suboptimal when compared with solutions by exact algorithms. In the case study, both conventional algorithms returned solutions that would be expected to result in the needless loss of millions of years of avian evolutionary history due to poor planning. Furthermore, conventional algorithms returned solutions with large amounts of unallocated funding-providing little guidance for decision makers. Despite concerns that exact algorithm solvers require an inordinate amount of time, the longest run in either study took less than three minutes. Our results suggest that conservation agencies could benefit enormously from exact algorithms. To help make exact algorithms more accessible, we developed the oppr R package () which can use open-source and commercial exact algorithm solvers to identify optimal solutions for a range of objectives and constraints. Our findings suggest that conservation plans could be substantially improved using exact algorithms, which could potentially save millions of dollars and lead to more species being saved from extinction.</t>
  </si>
  <si>
    <t>2041-210X</t>
  </si>
  <si>
    <t>2041-2096</t>
  </si>
  <si>
    <t>Suciu, R; Stadler, P; Kantor, I; Girardin, L; Marechal, F</t>
  </si>
  <si>
    <t>Suciu, Raluca; Stadler, Paul; Kantor, Ivan; Girardin, Luc; Marechal, Francois</t>
  </si>
  <si>
    <t>Systematic Integration of Energy-Optimal Buildings With District Networks</t>
  </si>
  <si>
    <t>optimal cities; energy autonomy; low-carbon resources; multi-energy networks; parametric optimisation; CO2 networks</t>
  </si>
  <si>
    <t>MODEL-BASED OPTIMIZATION; LIFE-CYCLE ASSESSMENT; POWER; PERFORMANCE; CONSUMPTION; DESIGN; SCALE; GAS</t>
  </si>
  <si>
    <t>The residential sector accounts for a large share of worldwide energy consumption, yet is difficult to characterise, since consumption profiles depend on several factors from geographical location to individual building occupant behaviour. Given this difficulty, the fact that energy used in this sector is primarily derived from fossil fuels and the latest energy policies around the world (e.g., Europe 20-20-20), a method able to systematically integrate multi-energy networks and low carbon resources in urban systems is clearly required. This work proposes such a method, which uses process integration techniques and mixed integer linear programming to optimise energy systems at both the individual building and district levels. Parametric optimisation is applied as a systematic way to generate interesting solutions for all budgets (i.e., investment cost limits) and two approaches to temporal data treatment are evaluated: monthly average and hourly typical day resolution. The city center of Geneva is used as a first case study to compare the time resolutions and results highlight that implicit peak shaving occurs when data are reduced to monthly averages. Consequently, solutions reveal lower operating costs and higher self-sufficiency scenarios compared to using a finer resolution but with similar relative cost contributions. Therefore, monthly resolution is used for the second case study, the whole canton of Geneva, in the interest of reducing the data processing and computation time as a primary objective of the study is to discover the main cost contributors. The canton is used as a case study to analyse the penetration of low temperature, CO2-based, advanced fourth generation district energy networks with population density. The results reveal that only areas with a piping cost lower than 21.5 kEuro/100 m(ERA)(2) connect to the low-temperature network in the intermediate scenarios, while all areas must connect to achieve the minimum operating cost result. Parallel coordinates are employed to better visualise the key performance indicators at canton and commune level together with the breakdown of energy (electricity and natural gas) imports/exports and investment cost to highlight the main contributors.</t>
  </si>
  <si>
    <t>Mai, NL; Topal, E; Erten, O; Sommerville, B</t>
  </si>
  <si>
    <t>Ngoc Luan Mai; Topal, Erkan; Erten, Oktay; Sommerville, Bruce</t>
  </si>
  <si>
    <t>A new risk-based optimisation method for the iron ore production scheduling using stochastic integer programming</t>
  </si>
  <si>
    <t>Stochastic integer programming; Large-scale optimisation; Iron ore production scheduling; Open pit mining; TopCone algorithm</t>
  </si>
  <si>
    <t>HEURISTIC APPROACH; MINE DESIGN; UNCERTAINTY; ALGORITHM</t>
  </si>
  <si>
    <t>Stochastic integer programming (SIP) has recently been studied to manage the risk caused by geological uncertainty when solving mine planning and production scheduling problems of open pit mines. However, similar to other mathematical programming techniques that deploy integer variables, the main obstacle of applying SIP on real-life datasets stems from the enormous number of integer variables required by its mathematical formulation, which is a function of number of mining blocks being processed and lifespan of the mining project. In this paper, a new framework is proposed for stochastic mine planning process which makes the application of SIP on large-scale datasets tractable. Firstly, mining blocks of simulated orebody models are clustered using TopCone algorithm to significantly reduce the scale of the data. A new SIP model is then developed to work on aggregated blocks so not only the net present value (NPV) is maximised and the risk of not meeting production targets is minimised, but also solution can be obtained in a practical timeframe. The scheduling result of the new SIP model is also compared to an integer programming (IP) model to highlight the ability to manage risk and generating higher NPV on a case study of a large-scale multi-element iron ore deposit in Pilbara region, Western Australia.</t>
  </si>
  <si>
    <t>0301-4207</t>
  </si>
  <si>
    <t>1873-7641</t>
  </si>
  <si>
    <t>Becker, T; Lier, S; Werners, B</t>
  </si>
  <si>
    <t>Becker, Tristan; Lier, Stefan; Werners, Brigitte</t>
  </si>
  <si>
    <t>Value of modular production concepts in future chemical industry production networks</t>
  </si>
  <si>
    <t>Production; Location; Chemical industry; Network design; Mixed-integer programming</t>
  </si>
  <si>
    <t>FACILITY LOCATION; PLANT DESIGNS; CAPACITY; MODEL; EXPANSION</t>
  </si>
  <si>
    <t>Shorter product life cycles in the chemical industry have led to uncertain demand in terms of volume, location and type. Modular production concepts can be used to serve such volatile customer demand more efficiently. Modular plants increase the tactical flexibility of the supply chain substantially compared to centralized production with large-scale plants. Furthermore, production facilities can be flexibly opened, deactivated and reactivated. Modular plants can be relocated in the medium term, and their production capabilities can be reconfigured via process module changes. This work proposes new mixed-integer programming formulations for the tactical planning of production networks in the chemical industry; these formulations prescribe the volume, location, and process of modular plants in the production network over a multi-period planning horizon. The economic value of modular flexibility is investigated in a case study from the chemical industry under the consideration of diverse demand structures. The results have several managerial implications for the technical implementation and development of modular production technology in the chemical industry. (C) 2019 Elsevier B.V. All rights reserved.</t>
  </si>
  <si>
    <t>Suciu, R; Kantor, I; Butun, H; Marechal, F</t>
  </si>
  <si>
    <t>Suciu, Raluca; Kantor, Ivan; Butun, Huer; Marechal, Francois</t>
  </si>
  <si>
    <t>Geographically Parameterized Residential Sector Energy and Service Profile</t>
  </si>
  <si>
    <t>residential; sector profile; district energy service; CO2 network; heat recovery; process integration; industrial symbiosis; optimization</t>
  </si>
  <si>
    <t>INDUSTRIAL-WASTE HEAT; CONSUMPTION; EFFICIENCY; INTEGRATION; SYSTEM; OPTIMIZATION; BUILDINGS; RECOVERY; MODELS</t>
  </si>
  <si>
    <t>The large share of energy consumption in the residential sector has necessitated better understanding and evaluation of its energy needs, with the objective of identifying possible pathways for improvement. This work uses heat signature models and climate data to build a parameterized residential sector profile for different climatic zones in Europe. The sector profile is validated using Rotterdam, NL as a case study and the results show variations from the real energy demand profile of less than 10%, primarily caused by cultural and climatic differences between Rotterdam and the rest of Western Europe. The energy and service profile constructed herein is well-suited for exploring the best technologies for supplying residential requirements, drawing from the domain of process integration. This work demonstrates the usefulness of the residential profile by applying process integration techniques within a mixed integer linear programming formulation to evaluate optimal energy conversion technologies for different district energy networks and potential waste heat recovery from industrial plants located in the vicinity of the residential area. The results show that switching to a fully electric energy providing system can lead to operating cost savings of 48% and CO2 emission savings up to 100%, depending on the mix of electricity generation. The utilization of the sector profile is also exemplified using the city of Rotterdam, where it is shown that industrial waste heat recovery can lead to operating cost and environmental impact savings of 9% and 20%, respectively.</t>
  </si>
  <si>
    <t>Yavari, M; Geraeli, M</t>
  </si>
  <si>
    <t>Yavari, Mohammad; Geraeli, Mohaddese</t>
  </si>
  <si>
    <t>Heuristic method for robust optimization model for green closed-loop supply chain network design of perishable goods</t>
  </si>
  <si>
    <t>Green closed-loop supply chain; Heuristic algorithm; Robust optimization; Perishable goods</t>
  </si>
  <si>
    <t>REVERSE LOGISTICS NETWORK; FACILITY LOCATION; PROGRAMMING MODEL; UNCERTAINTY; INVENTORY; MANAGEMENT; DEMAND; DECISIONS; IMPACT; PRICE</t>
  </si>
  <si>
    <t>In the current study, a green closed-loop supply chain network design for perishable products is investigated under uncertain conditions. The demands, rate of return and the quality of returned products stand as an uncertain parameter. The considered chain, based on the study of a dairy company, is a multi-period and multi-product that comprises suppliers, manufacturers, warehouses, retailers and collection centers. A mixed-integer linear programming (MILP) model is projected to minimize the cost and environmental pollutant, simultaneously. Besides, an innovative MILP robust model is developed for the problem under uncertainty. Due to the NP-hard nature of the problem, the research has developed an efficient heuristic, named YAG, to solve large-sized problems. Computational experiments conducted indicating that the YAG method has an average gap of less than 1.65 percent from the optimal solution within a reasonable time. Also, the YAG method finds the optimal solution in more than 34 percent of instances. The performance of the robust approach and the heuristic method is examined in a real case study and a diverse range of problems. The results revealed that the robust model compared to the deterministic model has better quality and seem quite more reliable. The effect of the product's lifetime, bi-objective modeling and environmental pollutant are considered throughout the study. The results indicate that the effects of products' lifetime and level of uncertainty vary for cost and environmental pollution objectives. (C) 2019 Elsevier Ltd. All rights reserved.</t>
  </si>
  <si>
    <t>Wang, XF</t>
  </si>
  <si>
    <t>Wang, Xinfang</t>
  </si>
  <si>
    <t>Health service design with conjoint optimization</t>
  </si>
  <si>
    <t>Conjoint analysis; health service; bi-objective optimisation; goal programming</t>
  </si>
  <si>
    <t>EPSILON-CONSTRAINT METHOD; PRODUCT-LINE DESIGN; PREFERENCES; EFFICIENCY; EQUITY; ALLOCATION; FAIRNESS; MODELS</t>
  </si>
  <si>
    <t>Health service providers have been under increasing pressure to consider user preferences in designing their programmes. Some organisations have met this challenge using stated preference methods. The two key fairness principles used in designing health services are Utilitarian and Rawlsian, and we propose a bi-objective integer programme to analyse the trade-off between them. Specifically, we model two types of information flow: bottom-up and top-down. The former is an analyst-driven process that fully examines the trade-off between a loss in a group's average utility and a specific improvement in utility for the least well-off individuals and vice versa. The latter represents a situation in which preferences are stated by decision makers in hope of finding a best-compromise solution. Tested in a case study, our model yielded significantly more balanced designs than the method in current use. Results reveal that in a bottom-up process, a large gain in minimum utility can be achieved with only a minimal loss in average utility, while a top-down approach based on decision makers' preferences may lead to a solution that is inferior on both objectives. A simulation study further reveals that the improvement in minimum utility is even greater when user preferences are more heterogeneous.</t>
  </si>
  <si>
    <t>Zhou, CY; Huang, GH; Chen, JP</t>
  </si>
  <si>
    <t>Zhou, Changyu; Huang, Guohe; Chen, Jiapei</t>
  </si>
  <si>
    <t>A Type-2 Fuzzy Chance-Constrained Fractional Integrated Modeling Method for Energy System Management of Uncertainties and Risks</t>
  </si>
  <si>
    <t>optimization; electric power system; type-2 fuzzy programming; multiple objectives; decision-making</t>
  </si>
  <si>
    <t>ELECTRIC-POWER SYSTEM; MULTIOBJECTIVE OPTIMIZATION; PROGRAMMING MODEL; REDUCTION; VARIABLES</t>
  </si>
  <si>
    <t>In this study, a type-2 fuzzy chance-constrained fractional integrated programming (T2FCFP) approach is developed for the planning of sustainable management in an electric power system (EPS) under complex uncertainties. Through simultaneously coupling mixed-integer linear programming (MILP), chance-constrained stochastic programming (CCSP), and type-2 fuzzy mathematical programming (T2FMP) techniques into a fractional programming (FP) framework, T2FCFP can tackle dual objective problems of uncertain parameters with both type-2 fuzzy characteristics and stochastic effectively and enhance the robustness of the obtained decisions. T2FCFP has been applied to a case study of a typical electric power system planning to demonstrate these advantages, where issues of clean energy utilization, air-pollutant emissions mitigation, mix ratio of renewable energy power generation in the entire energy supply, and the displacement efficiency of electricity generation technologies by renewable energy are incorporated within the modeling formulation. The suggested optimal alternative that can produce the desirable sustainable schemes with a maximized share of clean energy power generation has been generated. The results obtained can be used to conduct desired energy/electricity allocation and help decision-makers make suitable decisions under different input scenarios.</t>
  </si>
  <si>
    <t>Neves-Moreira, F; Almada-Lobo, B; Cordeau, JF; Guimaraes, L; Jans, R</t>
  </si>
  <si>
    <t>Neves-Moreira, Fabio; Almada-Lobo, Bernardo; Cordeau, Jean-Francois; Guimaraes, Luis; Jans, Raf</t>
  </si>
  <si>
    <t>Solving a large multi-product production-routing problem with delivery time windows</t>
  </si>
  <si>
    <t>Production-routing; Time windows; Perishability; Fix-and-optimize; Matheuristic; Case study</t>
  </si>
  <si>
    <t>FIX-AND-OPTIMIZE; INTEGRATED PRODUCTION; NEIGHBORHOOD SEARCH; PRICE ALGORITHM; INVENTORY; HEURISTICS; FORMULATIONS</t>
  </si>
  <si>
    <t>Even though the joint optimization of sequential activities in supply chains is known to yield significant cost savings, the literature concerning optimization approaches that handle the real-life features of industrial problems is scant. The problem addressed in this work is inspired by industrial contexts where vendor-managed inventory policies are applied. In particular, our study is motivated by a meat producer whose supply chain comprises a single meat processing centre with several production lines and a fleet of vehicles that is used to deliver different products to meat stores spread across the country. A considerable set of characteristics, such as product family setups, perishable products, and delivery time windows, needs to be considered in order to obtain feasible integrated plans. However, the dimensions of the problem make it impossible to be solved exactly by current solution methods. We propose a novel three-phase methodology to tackle a large Production-Routing Problem (PRP) combining realistic features for the first time. In the first phase, we attempt to reduce the size of the original problem by simplifying some dimensions such as the number of products, locations and possible routes. In the second phase, an initial PRP solution is constructed through a problem decomposition comprising several inventory-routing problems and one lot-sizing problem. In the third phase, the initial solution is improved by different mixed-integer programming models which focus on small parts of the original problem and search for improvements in the production, inventory management and transportation costs. Our solution approach is tested both on simpler instances available in the literature and on real-world instances containing additional details, specifically developed for a European company's case study. By considering an integrated approach, we achieve global cost savings of 21.73% compared to the company's solution. (C) 2018 Elsevier Ltd. All rights reserved.</t>
  </si>
  <si>
    <t>Gooty, RT; Agrawal, R; Tawarmalani, M</t>
  </si>
  <si>
    <t>Gooty, Radhakrishna Tumbalam; Agrawal, Rakesh; Tawarmalani, Mohit</t>
  </si>
  <si>
    <t>An MINLP formulation for the optimization of multicomponent distillation configurations</t>
  </si>
  <si>
    <t>Multicomponent distillation; Mixed integer nonlinear program; Fractional program; Global optimization</t>
  </si>
  <si>
    <t>MINIMUM ENERGY-CONSUMPTION; GLOBAL OPTIMIZATION; SEQUENCES; COLUMNS; DESIGN; SYSTEMS</t>
  </si>
  <si>
    <t>Designing configurations for multicomponent distillation, a ubiquitous process in chemical and petrochemical industries, is often challenging. This is because, as the number of components increases, the number of admissible distillation configurations grows rapidly and these configurations vary substantially in their energy needs. Consequently, if a method could identify a few energy-efficient choices from this large set of alternatives, it would be extremely attractive to process designers. This paper develops such a method by solving a Mixed Integer Nonlinear Program (MINLP) that is formulated to pick, among the regular-column configurations of Shah and Agrawal (2010b), those configurations that have a low vapor-duty requirement. To compute the minimum vapor-duty requirement for each column within the configuration, we use techniques that rely on the Underwood's method. The combined difficulty arising from the nonlinearity of Underwood equations and the combinatorial explosion of the choice-set of alternatives poses unmistakable challenges for the branch-and-bound algorithm, the current method of choice to globally solve MINLPs. To address this difficulty, we exploit the structure of Underwood equations and derive valid cuts that expedite the convergence of branch-and-bound by enabling global solvers, such as BARON, infer tighter bounds on Underwood roots. This provides a quick way to identify a few lucrative alternative configurations for separation of a given non-azeotropic mixture. We illustrate the practicality of our approach on a case-study concerning heavy-crude distillation and on various other examples from the literature. (C) 2019 Elsevier Ltd. All rights reserved.</t>
  </si>
  <si>
    <t>Baumgartner, J; Sule, Z; Bertok, B; Abonyi, J</t>
  </si>
  <si>
    <t>Baumgartner, Janos; Sule, Zoltan; Bertok, Botond; Abonyi, Janos</t>
  </si>
  <si>
    <t>Test-sequence optimisation by survival analysis</t>
  </si>
  <si>
    <t>Process optimisation; Survival analysis; MINLP; P-graph</t>
  </si>
  <si>
    <t>AVAILABILITY; SEPARATION</t>
  </si>
  <si>
    <t>Testing is an indispensable process for ensuring product quality in production systems. Reducing the time and cost spent on testing whilst minimising the risk of not detecting faults is an essential problem of process engineering. The optimisation of complex testing processes consisting of independent test steps is considered. Survival analysis-based models of an elementary test to efficiently combine the time-dependent outcome of the tests and costs related to the operation of the testing system were developed. A mixed integer non-linear programming (MINLP) model to formalize how the total cost of testing depends on the sequence and the parameters of the elementary test steps was proposed. To provide an efficient formalization of the scheduling problem and avoid difficulties due to the relaxation of the integer variables, the MINLP model as a P-graph representation-based process network synthesis problem was considered. The applicability of the methodology is demonstrated by a realistic case study taken from the computer manufacturing industry. With the application of the optimal test times and sequence provided by the SCIP (Solving Constraint Integer Programs) solver, 0.1-5% of the cost of the testing can be saved.</t>
  </si>
  <si>
    <t>1435-246X</t>
  </si>
  <si>
    <t>1613-9178</t>
  </si>
  <si>
    <t>Weraikat, D; Zanjani, MK; Lehoux, N</t>
  </si>
  <si>
    <t>Weraikat, Dua; Zanjani, Masoumeh Kazemi; Lehoux, Nadia</t>
  </si>
  <si>
    <t>Improving sustainability in a two-level pharmaceutical supply chain through Vendor-Managed Inventory system</t>
  </si>
  <si>
    <t>Supply Chain; Vendor-Managed Inventory; Pharmaceutical Industry; Mixed-Integer Nonlinear Programming</t>
  </si>
  <si>
    <t>VMI; REPLENISHMENT; OPTIMIZATION; PRODUCTS</t>
  </si>
  <si>
    <t>Hospitals, as the main customers of medications, typically adopt conservative inventory control policies by keeping large quantities of drugs in stock. Given the perishable nature of medications, such strategies lead to the expiration of excess inventory in the absence of patients' demand. Consequently, producers are faced with governmental penalties and environmental reputation forfeit due to the negative impact that disposing expired medications pose to the environment. This article aims to improve the sustainability of a pharmaceutical supply chain using a real case study. An analytical model is proposed to explore the effect of implementing a Vendor-Managed Inventory (VMI) system in minimizing the quantity of the expired medications at hospitals. Further, a set of Monte-Carlo simulation tests are conducted to investigate the robustness of the VMI model under demand uncertainty. Experimental results on a real case study under deterministic demand show the efficiency of the VMI model in eliminating the amount of expired medications without compromising customer's satisfaction. The results also demonstrate that the safety stock (SS) level and the capacity assigned to the customer are crucial factors in the overall cost of the pharmaceutical supply chain (PSC). The PSC cost could be reduced by 19% when reducing the SS level by 50%. Moreover, the producer is recommended to increase the capacity assigned to the customer by a factor of 1.5 so as to fully satisfy the customer's demand. Finally, the simulation results confirm the efficiency and robustness of embracing a VMI system under random demand scenarios. More precisely, zero amount of expired medications is obtained in 93% of cases. Thus, adopting this strategy could minimize drug wastage and ultimately improve the reputation of the producer in the market in terms of implementing Lean and sustainable practices. (C) 2019 Elsevier Ltd. All rights reserved.</t>
  </si>
  <si>
    <t>Chakrabarti, A; Proeglhoef, R; Turu, GB; Lambert, R; Mariaud, A; Acha, S; Markides, CN; Shah, N</t>
  </si>
  <si>
    <t>Chakrabarti, Auyon; Proeglhoef, Rafael; Turu, Gonzalo Bustos; Lambert, Romain; Mariaud, Arthur; Acha, Salvador; Markides, Christos N.; Shah, Nilay</t>
  </si>
  <si>
    <t>Optimisation and analysis of system integration between electric vehicles and UK decentralised energy schemes</t>
  </si>
  <si>
    <t>Integrated energy systems; District heating networks; Combined heat and power; Electric vehicles; ESCO; Agent-based modelling</t>
  </si>
  <si>
    <t>POWER-SYSTEM; COMBINED HEAT; STORAGE; OPERATION; SELECTION; FUTURE; MODEL</t>
  </si>
  <si>
    <t>Although district heat network schemes provide a pragmatic solution for reducing the environmental impact of urban energy systems, there are additional benefits that could arise from servicing electric vehicles. Using the electricity generated on-site to power electric vehicles can make district heating networks more economically feasible, while also increasing environmental benefits. This paper explores the potential integration of electric vehicle charging into large-scale district heating networks with the aim of increasing the value of the generated electricity and thereby improving the financial feasibility of such systems. A modelling approach is presented composed of a diverse range of distributed technologies that considers residential and commercial electric vehicle charging demands via agent-based modelling. An existing district heating network system in London was taken as a case study. The energy system was modelled as a mixed integer linear program and optimised for either profit maximisation or carbon dioxide emissions minimisation. Commercial electric vehicles provided the best alternative to increase revenue streams by about 11% against the current system configuration with emissions effectively unchanged. The research indicates that district heating network systems need to carefully analyse opportunities for transport electrification in order to improve the integration, and sustainability, of urban energy systems. (C) 2019 Elsevier Ltd. All rights reserved.</t>
  </si>
  <si>
    <t>Nadal-Roig, E; Pla-Aragones, LM; Alonso-Ayuso, A</t>
  </si>
  <si>
    <t>Nadal-Roig, Esteve; Pla-Aragones, Lluis M.; Alonso-Ayuso, Antonio</t>
  </si>
  <si>
    <t>Production planning of supply chains in the pig industry</t>
  </si>
  <si>
    <t>Production planning; Pig SCM; MILP; Pig production</t>
  </si>
  <si>
    <t>MODEL; HERDS</t>
  </si>
  <si>
    <t>This paper presents a production planning model for managing the pig herd production system operating as a Pig Supply Chain (PSC). The model is formulated as a multiperiod mixed-integer linear programming (MILP). The production system may represent a large farmer, a private company or a cooperative managing several farms operating according to the so-called three site system (sow, rearing and fattening farms; the latter under all-in-all-out management). The model is intended for practical use and illustrated with a case study based on a real instance in Catalonia (Spain). The model helps PSC managers when making decisions by providing an overall view for planning production over time. The objective is to maximize the total revenue calculated by the total amount of sales to the abattoir minus production costs. The latter depend on the feeding system, veterinary and medical care, labor and transportation. Practical results include a schedule of animal transfers between farms, batch management and deliveries to the abattoir from fattening farms, number of trips and the occupancy rate of all facilities. Bottlenecks in the production process regarding flow of animals, throughput and capacities along the PSC were detected beforehand allowing the company to react accordingly. Then, as three fattening farms were found to be redundant, farm occupation rate could be improved by 22% purchasing additional piglets. We estimated a maximum purchase price of 70.15 Euros per piglet beneficial for the company.</t>
  </si>
  <si>
    <t>Pohlmann, U; Huwe, M</t>
  </si>
  <si>
    <t>Pohlmann, Uwe; Huewe, Marcus</t>
  </si>
  <si>
    <t>Model-driven allocation engineering: specifying and solving constraints based on the example of automotive systems</t>
  </si>
  <si>
    <t>Resource allocation; Allocation engineering; Constraint satisfaction problem; Integer linear programming; Model-driven engineering</t>
  </si>
  <si>
    <t>Automotive systems provide sophisticated functionality and are controlled by networked electronic control units (ECUs). Nowadays, software engineers use component-based development approaches to develop their software. Moreover, software components have to be allocated to ECUs to be executed. Engineers have to cope with topology-, software-, and timing dependencies and memory-, scheduling-, and routing constraints. Currently, engineers use linear programming to specify allocation constraints manually and to compute a feasible allocation specification automatically. However, encoding the allocation problem as a linear program is a complex and error-prone task. This paper contributes a model-driven, object constraint language based, and graph pattern based allocation engineering approach for reducing the engineering effort and to avoid failures. We validate our approach with an automotive case study. We specify the software component model, the hardware platform model, and the allocation constraint specification with our engineering approach MechatronicUML. Our validation shows that we can specify allocation constraints with less engineering effort and are able to compute feasible allocation specifications automatically.</t>
  </si>
  <si>
    <t>0928-8910</t>
  </si>
  <si>
    <t>1573-7535</t>
  </si>
  <si>
    <t>Ramezanian, R; Vali-Siar, MM; Jalalian, M</t>
  </si>
  <si>
    <t>Ramezanian, Reza; Vali-Siar, Mohammad Mahdi; Jalalian, Mahdi</t>
  </si>
  <si>
    <t>Green permutation flowshop scheduling problem with sequence-dependent setup times: a case study</t>
  </si>
  <si>
    <t>green manufacturing; energy consumption; constructive heuristic; sequence-dependent setup times; flowshop scheduling</t>
  </si>
  <si>
    <t>MULTIOBJECTIVE GENETIC ALGORITHM; ENERGY-CONSUMPTION; POWER-CONSUMPTION; HEURISTIC ALGORITHM; WEIGHTED TARDINESS; OPTIMIZATION; MACHINE; MAKESPAN; SEARCH</t>
  </si>
  <si>
    <t>Increasing global energy consumption, large variations in its cost and the environmental degradation effects are good reasons for the manufacturing industries to become greener. Green shop floor scheduling is increasingly becoming a vital factor in the sustainable manufacturing. In this paper, a green permutation flowshop scheduling problem with sequence-dependent setup times is studied. Two objectives are considered including minimisation of makespan as a measure of service level and minimisation of total energy consumption as a measure of environmental sustainability. We extend a bi-objective mixed-integer linear programming model to formulate the stated problem. We develop a constructive heuristic algorithm to solve the model. The constructive heuristic algorithm includes iterated greedy (CHIG) and local search (CHLS) algorithms. We develop an efficient energy-saving method which decreases energy consumption, on average, by about 15%. To evaluate the effectiveness of the constructive heuristic algorithm, we compare it with the famous augmented epsilon-constraint method using various small-sized and large-sized problems. The results confirm that the heuristic algorithm obtains high-quality non-dominated solutions in comparison with the augmented epsilon-constraint method. Also, they show that the CHIG outperforms the CHLS. Finally, this paper follows a case-study, with in-depth analysis of the model and the constructive heuristic algorithm.</t>
  </si>
  <si>
    <t>Mortaz, E; Vineli, A; Dvorkin, Y</t>
  </si>
  <si>
    <t>Mortaz, Ebrahim; Vineli, Alexander; Dvorkin, Yury</t>
  </si>
  <si>
    <t>An optimization model for siting and sizing of vehicle-to-grid facilities in a microgrid</t>
  </si>
  <si>
    <t>Microgrids; Economics; V2G facilities; Electric vehicles; Renewable sources</t>
  </si>
  <si>
    <t>BATTERY ENERGY-STORAGE; ELECTRIC VEHICLES; OPTIMAL PLACEMENT; PARKING LOTS; SYSTEMS; OPERATION; ALLOCATION; RESOURCES; DEMAND; COST</t>
  </si>
  <si>
    <t>In this paper, we propose a new optimization model for investment planning for Vehicle-to-Grid (V2G) technology in a microgrid. The V2G technology allows the microgrid to take advantage of temporal arbitrage in the electricity market, and hence, improve economic viability of electric vehicles. We present both a mathematical model and a custom solution methodology for this problem. The proposed stochastic model is a very large-scale mixed-integer nonlinear programming problem, and thereby, we develop an algorithm that provides high quality solutions. A case study for 14-node and 37-node microgrid test systems for a planning horizon of five years is presented, and a thorough sensitivity analysis for effects of uncertainty, investors preferred payback period, market price fluctuations and electric vehicles arrival and departure rates is discussed. The simulation results show that investing in the V2G technology can considerably improve the long-term economics of the microgrid, but the obtained profit and the payback period can vary from one plan to another.</t>
  </si>
  <si>
    <t>Wang, YQ; Wei, YG; Zhang, Q; Shi, H; Shang, P</t>
  </si>
  <si>
    <t>Wang, Yuqiang; Wei, Yuguang; Zhang, Qi; Shi, Hua; Shang, Pan</t>
  </si>
  <si>
    <t>Scheduling overnight trains for improving both last and first train services in an urban subway network</t>
  </si>
  <si>
    <t>Overnight train; space-time network; the first and last train services; urban subway network</t>
  </si>
  <si>
    <t>TIME-DEPENDENT DEMAND; WAITING TIME; OPTIMIZATION; COORDINATION; ALGORITHM; SYSTEMS; MODELS</t>
  </si>
  <si>
    <t>In most urban subway networks, passengers may make a transfer at night or in the early morning to arrive at their destinations. Given that passengers may confronted with transfer failure at night or long waiting in the morning, scheduling overnight trains is beneficial to both the last and first train services in the urban metro network, in particular, to minimize the number of failed transfer passengers in the last train service and the transfer waiting time for the first train service. Then, we formulate the overnight train scheduling problem as a mixed integer linear programming model based on a well-designed time-discretized space-time network. To handle large-scale applications, we decompose the proposed model into two space-time path-searching sub-problems and a semi-assignment problem through Lagrangian relaxationbased decomposition and solution framework. Finally, we adopt Beijing Subway Network as a practical case study. The results show that both the number of failed transfer passengers for last train service and the passenger transfer waiting time for first train service decrease significantly if the operators can schedule the overnight trains in Beijing Subway Network according to the optimization results of the proposed model.</t>
  </si>
  <si>
    <t>1687-8132</t>
  </si>
  <si>
    <t>1687-8140</t>
  </si>
  <si>
    <t>Niu, JD; Tian, Z; Lu, YK; Zhao, HF; Lan, B</t>
  </si>
  <si>
    <t>Niu, Jide; Tian, Zhe; Lu, Yakai; Zhao, Hongfang; Lan, Bo</t>
  </si>
  <si>
    <t>A robust optimization model for designing the building cooling source under cooling load uncertainty</t>
  </si>
  <si>
    <t>Robust optimal model; Cooling load uncertainty; Monte Carlo simulation; Cooling source design</t>
  </si>
  <si>
    <t>DISTRIBUTED ENERGY-SYSTEMS; SENSITIVITY-ANALYSIS; CCHP SYSTEM; RELIABILITY</t>
  </si>
  <si>
    <t>The cooling load is the basis of cooling source design, while the inherent uncertainties of building information, weather condition, and internal load make it impossible to obtain a determinate load. Probability method can represent characteristics of uncertain cooling loads well, but a large number of Monte Carlo (MC) simulations should be carried out. The optimal cooling source design can be formulated as a mixed-integer-linear-programming model (MILP), which can be solved efficiently to obtain the global optimality using a state-of-the-art MILP solver. However, if all the MC simulations are used in the optimization problem, the size of MILP model would lead to computational issues or even be unsolvable. This study, therefore, proposes a robust optimization design model for sizing the cooling source when there is cooling load uncertainty. A method named in this paper cooling load bin is proposed and implemented by converting time series cooling loads obtained by MC simulations to those in the frequency domain. Therefore, the cooling load frequency and mean value in each cooling interval are obtained and used in the optimal design model, which can be solved efficiently by the General Algebraic Modeling System (GAMS). The robust model is applied to the optimal design of a cooling source to minimize the cost. A case study on the cooling source of a hospital in Tianjin is conducted to demonstrate the effectiveness of the proposed robust model. Furthermore, the accuracy of the solution and the computational efficiency used to evaluate the proposed robust model are systematically investigated and compared with the deterministic model.</t>
  </si>
  <si>
    <t>Yi, CJ; Lu, M</t>
  </si>
  <si>
    <t>Yi, Chaojue; Lu, Ming</t>
  </si>
  <si>
    <t>Mixed-Integer Linear Programming-Based Sensitivity Analysis in Optimization of Temporary Haul Road Layout Design for Earthmoving Operations</t>
  </si>
  <si>
    <t>MODEL</t>
  </si>
  <si>
    <t>To promote mixed-integer linear programming (MILP) in engineering applications, it is vitally important to address the question: To what extent is the optimum solution of MILP able to tolerate variations and changes in certain model parameters and still hold valid? This paper has formalized a generic methodology for identifying parameter stability regions for the optimum solution of MILP in order to gain insight into the applicability of the optimum solution. Previous research in regards to MILP sensitivity analysis is reviewed in depth to identify knowledge gaps. Then, we explain how to categorize input parameters into distinct classes with application implications and how to designate the probe and control classes in performing sensitivity analysis. Next, a one-dimensional line search method is proposed to analytically define the stability region for each parameter in the probe class one at a time, whereas parameters in the control class are held at optimum states. Further, the newly proposed methodology is applied to an earthmoving optimization problem formulated in MILP in an attempt to generate the temporary haul road layout design. Important aspects of a case study based on a real-world project in North Alberta, including problem definition, factor identification, data collection, sensitivity analysis, solution verification, and validation, are addressed. In conclusion, this research contributes to MILP-based sensitivity analysis and facilitates the implementation of MILP in complex civil engineering applications. (C) 2019 American Society of Civil Engineers.</t>
  </si>
  <si>
    <t>Nemet, A; Isafiade, AJ; Klemes, JJ; Kravanja, Z</t>
  </si>
  <si>
    <t>Nemet, Andreja; Isafiade, Adeniyi Jide; Klemes, Jiri Jaromir; Kravanja, Zdravko</t>
  </si>
  <si>
    <t>Two-step MILP/MINLP approach for the synthesis of large-scale HENs</t>
  </si>
  <si>
    <t>Large-scale HEN; Mathematical programming; Total site; HEN design; Two-step MILP/MINLP approach</t>
  </si>
  <si>
    <t>HEAT-EXCHANGER NETWORKS; SIMULTANEOUS-OPTIMIZATION MODELS; TOTAL SITE; SUPERSTRUCTURE SYNTHESIS; GLOBAL OPTIMIZATION; INTEGRATION; ALGORITHM; ENTRANSY; STRATEGY; DESIGN</t>
  </si>
  <si>
    <t>Although different methodologies for the synthesis of heat exchanger network (HEN) problems have been introduced in the last forty years, there are still significant challenges to be addressed, such as solving large-scale problems. This study focuses on synthesizing large-scale HENs using mathematical programming to achieve near globally optimal solutions based on a two-step MILP/MINLP approach. In the first step a mixed-integer linear programming (MILP) model, TransHEN, is used that obtains a globally optimal solution at selected Delta T-min. By utilisation of this model, the most promising matches are selected based on feasibility and viability. The second step entails using the matches selected in the TransHEN of Step 1 in a mixed-integer nonlinear programming (MINLP) model, HENsyn, using a reduced superstructure, to generate a feasible HEN. This study presents also a simultaneous Total Site synthesis with direct heat transfer between processes, and is the first step in the wider project of synthesising an entire Total Site with direct and indirect heat transfer; and is the first step in the wider scope of synthesising an entire Total Site with direct and indirect heat transfer; however, in order to attain this goal, a tool capable of an appropriately handling large number of streams is required. The newly developed procedure has been tested on several case studies, two of which are presented in this paper. For Case study 1 the results obtained lie within the range of best solutions obtained by other authors. Case study 2, consisting of 173 process stream and involving multiple hot utilities, shows the applicability of the developed method to handle large-scale HEN problems. (C) 2018 Elsevier Ltd. All rights reserved.</t>
  </si>
  <si>
    <t>0009-2509</t>
  </si>
  <si>
    <t>1873-4405</t>
  </si>
  <si>
    <t>Song, Z; Li, XX; Chao, H; Mo, F; Zhou, T; Cheng, HY; Chen, LF; Qi, ZW</t>
  </si>
  <si>
    <t>Song, Zhen; Li, Xinxin; Chao, He; Mo, Fan; Zhou, Teng; Cheng, Hongye; Chen, Lifang; Qi, Zhiwen</t>
  </si>
  <si>
    <t>Computer-aided ionic liquid design for alkane/cycloalkane extractive distillation process</t>
  </si>
  <si>
    <t>CAILD; Alkane/cycloalkane extractive distillation; UNIFAC-IL; MINLP; Process performance and economics</t>
  </si>
  <si>
    <t>COSMO-RS; MOLECULAR DESIGN; UNIFAC MODEL; SOLVENTS; SEPARATION; MIXTURES; DESULFURIZATION; METHODOLOGY; PREDICTION; THIOPHENE</t>
  </si>
  <si>
    <t>A computer-aided ionic liquid design (CAILD) study is presented for the frequently encountered alkane/cycloalkane separations in petrochemical industry. Exhaustive experimental data are first collected to extend the UNIFAC-IL model for this system, where the proximity effect in alkanes and cycloalkanes is considered specifically by defining distinct groups. The thermodynamic performances of a large number of ILs for 4 different alkane/cycloalkane systems are then compared to select a representative example of such separations. By applying n-heptane/methylcyclohexane extractive distillation as a case study, the CAILD task is cast as a mixed-integer nonlinear programming (MINLP) problem based on the obtained task-specific UNIFAC-IL model and two semi-empirical models for IL physical properties. The top 5 IL candidates determined by solving the MINLP problem are subsequently introduced into Aspen Plus for process simulation and economic analysis, which finally identify 1-hexadecyl-methylpiperidinium tricyanomethane ([C(16)MPip][C(CN)(3)]) as the best entrainer for this separation. (C) 2019, Institute of Process Engineering, Chinese Academy of Sciences. Publishing services by Elsevier B.V.</t>
  </si>
  <si>
    <t>2096-2797</t>
  </si>
  <si>
    <t>2468-0257</t>
  </si>
  <si>
    <t>Rajendran, S; Ravindran, AR</t>
  </si>
  <si>
    <t>Rajendran, Suchithra; Ravindran, A. Ravi</t>
  </si>
  <si>
    <t>Inventory management of platelets along blood supply chain to minimize wastage and shortage</t>
  </si>
  <si>
    <t>Platelets; Wastage; Shortage; Blood supply chain; Inventory models; Genetic algorithm</t>
  </si>
  <si>
    <t>PROGRAMMING-MODEL; PRODUCTS; OPTIMIZATION; TRANSFUSION; HEURISTICS; HOSPITALS; LIFETIMES; SYSTEM; COSTS; LIFE</t>
  </si>
  <si>
    <t>The demand uncertainty of blood platelet combined with its very short shelf life has led to a significant wastage of the total platelets collected from donors. On the other hand, there is a severe shortage of platelets along the blood supply chain due to the very limited donor pool. Therefore, it is necessary to develop proper inventory models for each member of the blood supply chain to minimize wastage and shortage of platelets. To achieve this objective, in this paper, a stochastic integer programming model under demand uncertainty is developed to determine ordering policies along the blood supply chain. The proposed mathematical model becomes computationally complex with the increase in the number of members of the supply chain and hence, a variant of the genetic algorithm, called Modified Stochastic Genetic Algorithm (MSGA), is proposed for large-sized problems. The performance of the MSGA is compared against the optimal solution from the mathematical model using a case study. Sensitivity analysis is conducted by changing the coefficient of demand variation, cost parameters and network size to analyze the ordering policies. Based on the results, hospitals and blood centers can choose the best ordering policy for their particular demand and cost setting.</t>
  </si>
  <si>
    <t>Chiam, ZL; Easwaran, A; Mouquet, D; Fazlollahi, S; Millas, JV</t>
  </si>
  <si>
    <t>Chiam, Zhonglin; Easwaran, Arvind; Mouquet, David; Fazlollahi, Samira; Millas, Jaume V.</t>
  </si>
  <si>
    <t>A hierarchical framework for holistic optimization of the operations of district cooling systems</t>
  </si>
  <si>
    <t>District cooling systems; Operation; Hierarchical; Optimization; Mixed integer linear program; Genetic algorithm</t>
  </si>
  <si>
    <t>ENERGY PERFORMANCE; DESIGN; MODELS</t>
  </si>
  <si>
    <t>The potential for greater energy efficiency gave rise to the popularity of implementing district cooling systems. In newer districts, however, the discrepancy between the designed capacity of the cooling system and actual cooling demand usually negates these benefits. In such scenarios, the optimization of the system's operations with respect to cooling demand could considerably improve the energy efficiency of the system, without incurring additional capital costs. Components of a district cooling system are usually operated at pre-defined setpoints or individually optimized, without regard of the impact on the overall system. Formulation of an optimization problem which adequately captures the thermal and physical interactions as well as the tight coupling between components, i.e., holistically, results in a mixed integer non-linear program which is large and difficult to solve. In this article, a hierarchical optimization framework for the hourly operation of district cooling systems is introduced to manage the problem. The initially complex model of the system was abstracted so that it could be solved effectively using the combination of a genetic algorithm and mixed integer linear program. The mixed integer linear program reduced the search space of the genetic algorithm, thereby increasing the likelihood of achieving global optimality. Finally, the methodology was applied to a case study based on an existing district cooling system in Europe for illustrative purposes. For the scenarios defined, the thermal and physical variables for each component were tuned such that the hourly cooling demand could be fulfilled with minimal electricity consumed. Results indicate potential electricity savings of up to 31%. At the optimum, some components operated less efficiently for the benefit of the overall system, further reinforcing the advantage of performing optimization holistically.</t>
  </si>
  <si>
    <t>Li, LX; Gao, J; Mu, R</t>
  </si>
  <si>
    <t>Li, L. X.; Gao, J.; Mu, R.</t>
  </si>
  <si>
    <t>Optimal Data File Allocation for All-to-All Comparison in Distributed System: A Case Study on Genetic Sequence Comparison</t>
  </si>
  <si>
    <t>distributed system; all-to-all comparison; mix integer linear programming (MILP); file allocation; load balancing</t>
  </si>
  <si>
    <t>In order to solve the problem of unbalanced load of data files in large-scale data all-to-all comparison under distributed system environment, the differences of files themselves are fully considered. This paper aims to fully utilize the advantages of distributed system to enhance the file allocation of all-to-all comparison between the data files in a large dataset. For this purpose, the author formally described the all-to-all comparison problem, and constructed a data allocation model via mixed integer linear programming (MILP). Meanwhile, a data allocation algorithm was developed on the Matlab using the intlinprog function of branch-and-bound method. Finally, our model and algorithm were verified through several experiments. The results show that the proposed file allocation strategy can achieve the basic load balance of each node in the distributed system without exceeding the storage capacity of any node, and completely localize the data file. The research findings can be applied to such fields as bioinformatics, biometrics and data mining.</t>
  </si>
  <si>
    <t>1841-9836</t>
  </si>
  <si>
    <t>1841-9844</t>
  </si>
  <si>
    <t>Kusakci, AO; Ayvaz, B; Cin, E; Aydin, N</t>
  </si>
  <si>
    <t>Kusakci, Ali Osman; Ayvaz, Berk; Cin, Emine; Aydin, Nezir</t>
  </si>
  <si>
    <t>Optimization of reverse logistics network of End of Life Vehicles under fuzzy supply: A case study for Istanbul Metropolitan Area</t>
  </si>
  <si>
    <t>End-of-life vehicles; Reverse logistics; Location allocation problem; Fuzzy linear programming; Istanbul</t>
  </si>
  <si>
    <t>LINEAR-PROGRAMMING MODEL; DESIGN</t>
  </si>
  <si>
    <t>Recycling aims at preventing rapid depletion of natural resources while transforming produced waste into value for economy. However, this process becomes a major challenge in automotive industry, which requires cooperative engagement of multiple players within a complex supply chain. In line with the essence of the topic, government agencies around the world issue directives drawing regulatory frameworks for designing recycling operations comprising various activities such as collection of end-of life vehicles (ELVs), recovery of reusable components, shredding ELV's body, recycling valuable materials and disposal of the hazardous waste. In general, the amount of returned product in a reverse logistics network is highly uncertain, and the ELV market in Turkey is no exception to this. For that purpose, this study aims developing a fuzzy mixed integer location-allocation model for reverse logistic network of ELVs conforming to the existing directives in Turkey. Accordingly, this study uses a novel approach and assumes that ELV supply in the network is uncertain. The merit of the proposed mathematical model is proved on a real world scenario addressing the reverse logistics design problem for ELVs generated in metropolitan area of Istanbul. The network generated specifies that recycling process is not profitable under the existing circumstances with the given level of supplied ELV and the returned product records per capita in Istanbul are far beyond the EU averages. Consequently, sensitivity analyses question the reliability of the obtained results. (C) 2019 Elsevier Ltd. All rights reserved.</t>
  </si>
  <si>
    <t>Zhang, LL; Li, ZF; Wu, KJ; Yang, WW</t>
  </si>
  <si>
    <t>Zhang, Lili; Li, Zhengfeng; Wu, Kuo-Jui; Yang, Wenwen</t>
  </si>
  <si>
    <t>Exploring the Optimal Safety Person-job Matching Method of Major Equipment Based on Human Reliability</t>
  </si>
  <si>
    <t>safety; job matching; human factors; major equipment; competence strengths and weaknesses</t>
  </si>
  <si>
    <t>GENETIC ALGORITHMS; DEPENDENCE ASSESSMENT; HUMAN ERROR; FUZZY; MODEL; ACCIDENT; CREAM; SETS</t>
  </si>
  <si>
    <t>Under the background of intelligent manufacturing, this paper aims to develop a model for person-job safe matching that optimizes safety with consideration of major equipment operator competency and task complexity. Safe matching cost is minimized in the developed model and is measured by the equipment downtime, production defect rate, and operator labor costs oriented by human factors. Human reliability is calculated with the goal of best value individual competency and best admit task complexity with a hierarchical structure. The 0-1 integer programming person-job matching model minimizes the human factor safety and wage costs and satisfies the requirements of the production order, budget and operator quantity requirement. An improved genetic algorithm is designed to solve the model. The computational results of the proposed model based on a case study for a large iron and steel company evidently demonstrated its effectiveness. A new integrated model provides more realistic matches for person-job assignment.</t>
  </si>
  <si>
    <t>2076-3417</t>
  </si>
  <si>
    <t>Malaguti, E; Monaci, M; Paronuzzi, P; Pferschy, U</t>
  </si>
  <si>
    <t>Malaguti, Enrico; Monaci, Michele; Paronuzzi, Paolo; Pferschy, Ulrich</t>
  </si>
  <si>
    <t>Integer optimization with penalized fractional values: The Knapsack case</t>
  </si>
  <si>
    <t>Packing; Knapsack problem; Dynamic programming; Approximation algorithms; Computational experiments</t>
  </si>
  <si>
    <t>ALGORITHM; PACKING</t>
  </si>
  <si>
    <t>We consider integer optimization problems where variables can potentially take fractional values, but this occurrence is penalized in the objective function. This general situation has relevant examples in scheduling (preemption), routing (split delivery), cutting and telecommunications, just to mention a few. However, the general case in which variables integrality can be relaxed at cost of introducing a general penalty was not discussed before. As a case study, we consider the possibly simplest combinatorial optimization problem, namely the classical Knapsack Problem. We introduce the Fractional Knapsack Problem with Penalties (FKPP), a variant of the knapsack problem in which items can be split at the expense of a penalty depending on the fractional quantity. We analyze relevant properties of the problem, present alternative mathematical models, and analyze their performance from a theoretical viewpoint. In addition, we introduce a Fully Polynomial Time Approximation Scheme for the approximate solution of the general problem, and an improved dynamic programming approach that computes the optimal solution in one relevant case. We computationally test the proposed models and algorithms on a large set of instances derived from benchmarks from the literature. (C) 2018 Elsevier B.V. All rights reserved.</t>
  </si>
  <si>
    <t>Fazlalipour, P; Ehsan, M; Mohammadi-Ivatloo, B</t>
  </si>
  <si>
    <t>Fazlalipour, Pary; Ehsan, Mehdi; Mohammadi-Ivatloo, Behnam</t>
  </si>
  <si>
    <t>Risk-aware stochastic bidding strategy of renewable micro-grids in day-ahead and real-time markets</t>
  </si>
  <si>
    <t>Bidding strategy; Uncertainty; Scenario generation; Scenario reduction; Conditional value at risk; Value of the stochastic solution</t>
  </si>
  <si>
    <t>OPTIMAL ENERGY MANAGEMENT; SPINNING RESERVE MARKETS; DEMAND RESPONSE; UNIT COMMITMENT; INCLUDING WIND; OPERATION; UNCERTAINTY; RESOURCES; STORAGE; COORDINATION</t>
  </si>
  <si>
    <t>A comprehensive optimal bidding strategy model has been developed for renewable micro-grids to take part in day-ahead (energy and reserve) and real-time markets considering uncertainties. A two-stage stochastic programming method has been employed to integrate the uncertainties into the problem. Moreover, the Latin hypercube sampling method has been proposed to generate the wind speed, solar irradiance, and load realizations via Weibull, Beta, and normal probability density functions, respectively. In addition, a hybrid fast forward/backward scenario reduction technique has been applied to reduce the large number of scenarios. Furthermore, the risk of participation in the markets has been investigated by the use of conditional value at risk criteria, and the efficiency of the stochastic approach has been evaluated via value of stochastic solution. The case study micro-grid involves three wind turbines, two photovoltaics, two microturbines, two fuel cells, one energy storage system, and 100 kw volunteer loads for curtailment. The accurate modeling of the components and constraints has led to a mixed integer nonlinear programming problem which has a lot of binary variables. Lindogloabal/AlphaECP solvers in GAMS have been applied to guarantee the global solutions. (C) 2019 Elsevier Ltd. All rights reserved.</t>
  </si>
  <si>
    <t>Arampantzi, C; Minis, I; Dikas, G</t>
  </si>
  <si>
    <t>Arampantzi, Christina; Minis, Ioannis; Dikas, Georgios</t>
  </si>
  <si>
    <t>A strategic model for exact supply chain network design and its application to a global manufacturer</t>
  </si>
  <si>
    <t>supply network; supply chain design; global supply chain; mixed integer linear programming; operational research</t>
  </si>
  <si>
    <t>FACILITY LOCATION; INTEGRATED AGGREGATE; OPTIMIZATION; MANAGEMENT; FORMULATION; SYSTEMS</t>
  </si>
  <si>
    <t>This paper presents a comprehensive model that captures significant strategic decisions involved in designing or redesigning high-performance supply chains from the perspective of the manufacturer. The problem considers deterministic demand by multiple clients, for multiple products, over the periods of a long-term horizon. The design decisions involve selection of suppliers, establishment or resizing of production facilities and distribution centres, possible subcontracting of related activities, and selection of transportation modes and routes. The problem is formulated by a Mixed Integer Linear Programming model. Its objective is to minimise the overall costs associated with procurement, production, inventory, warehousing, and transportation over the design horizon. Appropriate constraints model the complex relationships among the links of the supply chain. The proposed model has been applied to a large case study of a global manufacturing firm, providing valuable insights into the transformation of the firm's current supply chain network, as well as into the potential of the proposed approach.</t>
  </si>
  <si>
    <t>Jeong, BC; Shin, DH; Im, JB; Park, JY; Kim, YJ</t>
  </si>
  <si>
    <t>Jeong, Byeong-Cheol; Shin, Dong-Hwan; Im, Jae-Beom; Park, Jae-Young; Kim, Young-Jin</t>
  </si>
  <si>
    <t>Implementation of Optimal Two-Stage Scheduling of Energy Storage System Based on Big-Data-Driven ForecastingAn Actual Case Study in a Campus Microgrid</t>
  </si>
  <si>
    <t>energy storage system (ESS); implementation; Internet of Things (IoT); microgrid (MG); microgrid energy management system (MEMS); mixed integer linear programming (MILP); open-source; optimal scheduling; two-stage</t>
  </si>
  <si>
    <t>MANAGEMENT-SYSTEM; CONTROL STRATEGY; ALGORITHM</t>
  </si>
  <si>
    <t>Optimal operation scheduling of energy storage systems (ESSs) has been considered as an effective way to cope with uncertainties arising in modern grid operation such as the inherent intermittency of the renewable energy sources (RESs) and load variations. This paper proposes a scheduling algorithm where ESS power inputs are optimally determined to minimize the microgrid (MG) operation cost. The proposed algorithm consists of two stages. In the first stage, hourly schedules during a day are optimized one day in advance with the objective of minimizing the operating cost. In the second stage, the optimal schedule obtained from the first stage is repeatedly updated every 5 min during the day of operation to compensate for the uncertainties in load demand and RES output power. The ESS model is developed considering operating efficiencies and then incorporated in mixed integer linear programming (MILP). Penalty functions are also considered to acquire feasible optimal solutions even under large forecasting errors in RES generation and load variation. The proposed algorithm is verified in a campus MG, implemented using ESSs and photovoltaic (PV) arrays. The field test results are obtained using open-source software and then compared with those acquired using commercial software.</t>
  </si>
  <si>
    <t>Gao, JY; Ning, C; You, FQ</t>
  </si>
  <si>
    <t>Gao, Jiyao; Ning, Chao; You, Fengqi</t>
  </si>
  <si>
    <t>Data-driven distributionally robust optimization of shale gas supply chains under uncertainty</t>
  </si>
  <si>
    <t>data-driven; distributionally robust optimization; shale gas supply chain; uncertainty; mixed-integer linear programming</t>
  </si>
  <si>
    <t>LIFE-CYCLE OPTIMIZATION; WATER MANAGEMENT; MODELING FRAMEWORK; NATURAL-GAS; OPTIMAL-DESIGN; NGL RECOVERY; OPERATIONS; RISK; ALGORITHMS; INVESTMENT</t>
  </si>
  <si>
    <t>This article aims to leverage the big data in shale gas industry for better decision making in optimal design and operations of shale gas supply chains under uncertainty. We propose a two-stage distributionally robust optimization model, where uncertainties associated with both the upstream shale well estimated ultimate recovery and downstream market demand are simultaneously considered. In this model, decisions are classified into first-stage design decisions, which are related to drilling schedule, pipeline installment, and processing plant construction, as well as second-stage operational decisions associated with shale gas production, processing, transportation, and distribution. A data-driven approach is applied to construct the ambiguity set based on principal component analysis and first-order deviation functions. By taking advantage of affine decision rules, a tractable mixed-integer linear programming formulation can be obtained. The applicability of the proposed modeling framework is demonstrated through a small-scale illustrative example and a case study of Marcellus shale gas supply chain. Comparisons with alternative optimization models, including the deterministic and stochastic programming counterparts, are investigated as well. (c) 2018 American Institute of Chemical Engineers AIChE J, 65: 947-963, 2019</t>
  </si>
  <si>
    <t>0001-1541</t>
  </si>
  <si>
    <t>1547-5905</t>
  </si>
  <si>
    <t>Cardoso-Grilo, T; Monteiro, M; Oliveira, MD; Amorim-Lopes, M; Barbosa-Povoa, A</t>
  </si>
  <si>
    <t>Cardoso-Grilo, Teresa; Monteiro, Marta; Oliveira, Monica Duarte; Amorim-Lopes, Mario; Barbosa-Povoa, Ana</t>
  </si>
  <si>
    <t>From problem structuring to optimization: A multi-methodological framework to assist the planning of medical training</t>
  </si>
  <si>
    <t>OR in Health Services; Medical training; Multi-methodology; MILP; CATWOE</t>
  </si>
  <si>
    <t>OPERATIONAL-RESEARCH; HEALTH; IMPLEMENTATION; NEEDS; SOFT; REQUIREMENTS; MANAGEMENT; ALLOCATION; PHYSICIANS; POSITIONS</t>
  </si>
  <si>
    <t>Medical training is an intricate and long process, which is compulsory to medical practice and often lasts up to twelve years for some specialties. Health stakeholders recognise that an adequate planning is crucial for health systems to deliver necessary care services. However, proper planning needs to account for complexity related with the setting of medical school vacancies and of residency programs, which are highly influenced by multiple stakeholders with diverse perspectives and views, as well as by the specificities of medical training. Aiming at building comprehensive models with a potential to assist health decision-makers, this article develops a multi-methodological framework to assist the planning of medical training under such a complex environment. It combines the structuring of the objectives and specificities of the medical training problem with a Soft Systems Methodology through the CATWOE (Customer, Actor, Transformation, Weltanschauung, Owner, Environment) approach, and the formulation of a Mixed Integer Linear Programming model that considers all relevant aspects. Considering the specificities of countries based on a National Health Service structure, a multi -objective planning model emerges, informing on how many vacancies should be opened/closed per year in medical schools and in each specialty. This model aims at (i) minimizing imbalances between medical demand and supply; (ii) minimizing costs; and (iii) maximizing equity across medical specialties. A case study in Portugal is explored so as to illustrate the applicability of the proposed multi-methodology, showing the relevance of proper structuring for planning models having the potential to inform health decision-makers and planners in practice. (C) 2018 Elsevier B.V. All rights reserved.</t>
  </si>
  <si>
    <t>An, H</t>
  </si>
  <si>
    <t>An, Heungjo</t>
  </si>
  <si>
    <t>Optimal daily scheduling of mobile machines to transport cellulosic biomass from satellite storage locations to a bioenergy plant</t>
  </si>
  <si>
    <t>Biomass transportation; Daily scheduling; Mathematical modeling; Mobile loader; Corn stover</t>
  </si>
  <si>
    <t>SUPPLY CHAIN DESIGN; SYSTEM; DELIVERY; NETWORK; FIELD; STACK; COST</t>
  </si>
  <si>
    <t>Effective machine operations in recently established bioenergy companies can contribute significantly to improving economic viability. However, few studies have addressed the complex daily operations of machines supplying biomass to bioenergy plants. This study develops a mixed integer linear programming model to minimize the total cost of transporting biomass from satellite storage locations to a bioenergy plant by determining optimal daily schedules for trucks and mobile loaders by considering multiple trips and visits as well as their synchronized loading operations at satellite storage locations. The present case study analyzes the impact of the number of satellite storage locations supplying corn stover on both cost and the required number of transport machines. Moreover, it investigates the potential effectiveness of employing an on-site loader. This study concludes that transporting biomass from a mid-range number (between 3 and 4) of satellite storage locations using an on-site loader at the most distant satellite storage location may represent the desired structure for realizing the most economical and stable utilization of transport machines. Moreover, the present study estimates the optimal transportation cost at 8.88-9.50 USD per dry Mg to transport 200-240 dry Mg of corn stover per day for the studied context.</t>
  </si>
  <si>
    <t>Pellegrini, P; Pesenti, R; Rodriguez, J</t>
  </si>
  <si>
    <t>Pellegrini, Paola; Pesenti, Raffaele; Rodriguez, Joaquin</t>
  </si>
  <si>
    <t>Efficient train re-routing and rescheduling: Valid inequalities and reformulation of RECIFE-MILP</t>
  </si>
  <si>
    <t>Transportation; Real-time railway traffic management problem; Train re-routing and rescheduling; Mixed-integer linear programming; Valid inequalities</t>
  </si>
  <si>
    <t>TRAFFIC MANAGEMENT; RAILWAY; OPTIMIZATION</t>
  </si>
  <si>
    <t>The real-time Railway Traffic Management problem consists in finding suitable train routes and schedules to minimize delay propagation due to traffic perturbations. RECIFE-MILP is a mixed integer linear programming based heuristic for this problem which has proven to be effective in various contexts. However, when instances are very large or difficult, the performance of the algorithm may worsen. In this paper, we propose valid inequalities to boost the performance of RECIFE-MILP. These valid inequalities link the routing and scheduling binary variables. We also provide an instance in which they are able to represent all the facets of the projection of the convex hull of the problem in the sub-space of the binary variables. Moreover, they allow reformulating the model based on a reduced number of scheduling binary variables. In an experimental analysis based on realistic instances representing traffic in four French infrastructures, we observe that the merit of addition of valid inequalities depends on the specific case-study at hand, and that the reduction of the number of binary variables in general boosts the performance of RECIFE-MILP significantly. (C) 2019 Elsevier Ltd. All rights reserved.</t>
  </si>
  <si>
    <t>Lu, SD; Wang, MH; Kuo, MT; Tsou, MC; Liao, RM</t>
  </si>
  <si>
    <t>Lu, Shiue-Der; Wang, Meng-Hui; Kuo, Ming-Tse; Tsou, Ming-Chang; Liao, Rui-Min</t>
  </si>
  <si>
    <t>Optimal Unit Commitment by Considering High Penetration of Renewable Energy and Ramp Rate of Thermal Units-A case study in Taiwan</t>
  </si>
  <si>
    <t>renewable energy; unit commitment; priority list method; generalized lagrangian relaxation algorithm; random feasible directions algorithm</t>
  </si>
  <si>
    <t>ALGORITHM; BRANCH</t>
  </si>
  <si>
    <t>When large amounts of wind power and solar photovoltaic (PV) power are integrated into an independent power grid, the intermittent renewable energy destabilizes power output. Therefore, this study explored the unit commitment (UC) optimization problem; the ramp rate was applied to solve problems with 30 and 10 min of power shortage. The data of actual unit parameters were provided by the Taiwan Power Company. The advanced priority list method was used together with a combination of a generalized Lagrangian relaxation algorithm and a random feasible directions algorithm to solve a large-scale nonlinear mixed-integer programming UC problem to avoid local and infeasible solutions. The results showed that the proposed algorithm was superior to improved particle swarm optimization (IPSO) and simulated annealing (SA) in terms of the minimization of computation time and power generation cost. The proposed method and UC results can be effective information for unit dispatch by power companies to reduce the investment costs of power grids and the possibility of renewable energy being disconnected from the power system. Thus, the proposed method can increase the flexibility of unit dispatch and the proportion of renewable energy in power generation.</t>
  </si>
  <si>
    <t>Badri-Koohi, B; Tavakkoli-Moghaddam, R; Asghari, M</t>
  </si>
  <si>
    <t>Badri-Koohi, Babak; Tavakkoli-Moghaddam, Reza; Asghari, Mahnaz</t>
  </si>
  <si>
    <t>Optimizing Number and Locations of Alternative-Fuel Stations Using a Multi-Criteria Approach</t>
  </si>
  <si>
    <t>continuous location problem; multi-criteria decision making; alternative-fuel stations; mixed-integer linear programming; optimization; Chicago transportation network</t>
  </si>
  <si>
    <t>HYDROGEN STATIONS; MODEL; FACILITIES</t>
  </si>
  <si>
    <t>The transition to alternative fuels is obligatory due to the finite amount of available fossil fuels and their rising prices. However, the transition cannot be done unless enough infrastructure exists. A very important infrastructure is the fueling station. As establishing alternative-fuel stations is expensive, the problem of finding the optimal number and locations of initial alternative-fuel stations emerges and it is investigated in this paper. A mixed-integer linear programming (MILP) formulation is proposed to minimize the costs using net present value (NPV) technique. The proposed formulation considers the criteria of the two most common models in the literature for such a problem, namely P-median model and flow refueling location model (FRLM). A decision support system is developed for the users to be able to control the parameter values and run different scenarios. For case study purposes, the method is used to find the optimal number and locations of the alternative-fuel stations in the city of Chicago. Some data wrangling techniques are used to overcome the inability of the method to solve very large-scale problems.</t>
  </si>
  <si>
    <t>2241-4487</t>
  </si>
  <si>
    <t>1792-8036</t>
  </si>
  <si>
    <t>Multi-objective optimization of complex scheduling problems in low-volume low-variety production systems</t>
  </si>
  <si>
    <t>Low-volume low-variety production systems; Large-scale optimization; Scheduling optimization; Multi-objective programming; Mixed-integer programming; Aerospace assembly line</t>
  </si>
  <si>
    <t>In this paper, a new approach for solving scheduling problems in low-volume low-variety production systems is proposed. Products assembled in such production systems follow a pre-defined processing order through a series of unique work centers, each budgeted with multiple classifications of resources, responsible to complete a pre-defined statement of work, over the span of an imposed takt-time. Aircraft, heavy aero-structures, and heavy mining and military equipment are examples of products assembled in such production systems. Despite prominent scholarly advancements in sequencing and scheduling optimization of a wide range of production systems, limited research has been reported on mathematical programming approaches for scheduling optimization of activities in low-volume low-variety production systems. This paper fills the gap in the current literature, through the formulation of a set of multi-objective mixed-integer linear mathematical programming models, developed for solving discrete-time work center scheduling problems in low-volume low-variety production systems. Three mathematical models are proposed in this paper, two of which are formulated for scheduling optimization of activities within a work center, differentiated by their objectives and underlying assumptions, reflective of two distinct industrial approaches to scheduling. Additionally, an alternative optimization model is proposed for evaluating a work center's maximum capacity given the complete saturation of resources, recommended for capacity studies and early detection of bottlenecks. The models proposed in this paper are validated and verified for compatibility and reliability through a real-world case study with a global leader in the aerospace industry.</t>
  </si>
  <si>
    <t>Wang, YC; Lou, SH; Wu, YW; Miao, M; Wang, SR</t>
  </si>
  <si>
    <t>Wang, Yongcan; Lou, Suhua; Wu, Yaowu; Miao, Miao; Wang, Shaorong</t>
  </si>
  <si>
    <t>Operation strategy of a hybrid solar and biomass power plant in the electricity markets</t>
  </si>
  <si>
    <t>Hybrid solar-biomass power plant; Optimal operation strategy; Stochastic programming; Conditional value at risk</t>
  </si>
  <si>
    <t>ENERGY; RISK; OPTIMIZATION</t>
  </si>
  <si>
    <t>With the potential of low levelized cost of electricity (LCOE) and high dispatchability, the hybrid solar and biomass power (HSBP) plant will become an increasingly attractive alternative of fossil energy in the future. However, the combination of biomass fuels, uncertain solar energy and thermal energy storage (TES) system makes energy flow in HSBP plant more intricate. This problem poses a significant challenge to HSBP plant operation in the electricity markets especially with uncertain market prices. In this paper, the linear operation model of HSBP plant is developed to describe the intricate energy flow and technical constraints. In order to maximize the revenues of HSBP plant in electricity markets, an optimal operation strategy is proposed by taking into account the daily variation of market prices. The uncertainties of solar irradiation and market prices are modeled with stochastic programming approach, i.e. a set of scenarios. The large number of scenarios is reduced to relieve the computational burden of mixed integer linear programming (MILP) problem. In addition, the conditional value at risk (CVaR) is adopted to consider the risk hedge. The validity of the proposed model is demonstrated by case study results.</t>
  </si>
  <si>
    <t>Elmasry, M; Zayed, T; Hawari, A</t>
  </si>
  <si>
    <t>Elmasry, Mohamed; Zayed, Tarek; Hawari, Alaa</t>
  </si>
  <si>
    <t>Multi-Objective Optimization Model for Inspection Scheduling of Sewer Pipelines</t>
  </si>
  <si>
    <t>Wastewater pipelines; Inspection scheduling; Multiobjective optimization; Risk assessment; Likelihood of failure; Consequences of failure</t>
  </si>
  <si>
    <t>SYSTEM</t>
  </si>
  <si>
    <t>Inspection activities play an important role in the operation and maintenance (O&amp;M) strategy in municipalities. Efficient O&amp;M strategies can help in making informed decisions based on the actual condition of pipelines collected from inspection activities. Municipalities are in dire need of optimizing inspection activities due to the competitive needs for the large number of deteriorated sewer pipelines and limited budget allocated for inspections. This paper presents an optimization model for inspection of deteriorated sewer pipelines using multiobjective optimization technique for which time, cost, and number of inspected sections are optimized using mixed integer linear programming (MILP). The general algebraic modeling system (GAMS) is used to reduce the computational complexity of the proposed optimization model. A case study for an existing sewage network in the city of Doha, Qatar, is used to demonstrate the capabilities of the optimization model. The results obtained from implementing the optimization model showed an enhancement of 25.7, 44.4, and 6.5% for time, cost, and number of sections inspected when compared with the results for the same model using the genetic algorithm (GA). Additionally, a cost-saving of 68% could be achieved if the proposed optimization model was deployed instead of the current inspection practices carried out by the municipalities in Doha, Qatar. It is expected that the proposed model could be used to reduce both the cost and time of inspection, especially in cases of limited budget and work forces.</t>
  </si>
  <si>
    <t>Hasachoo, N; Sirisawat, P; Kaewket, T</t>
  </si>
  <si>
    <t>Hasachoo, N.; Sirisawat, P.; Kaewket, T.</t>
  </si>
  <si>
    <t>Inventory Replenishment Policy for Medicines with Non-Stationary Stochastic Demand: The Case of a Newly Opened Hospital in Thailand</t>
  </si>
  <si>
    <t>Inventory planning; hospital logistics; optimization; mixed-integer linear programming; intermittent demand</t>
  </si>
  <si>
    <t>LOT-SIZING PROBLEM; MANAGEMENT; COST</t>
  </si>
  <si>
    <t>Inventory and replenishment planning of medicines play a vital role in hospital management. A large replenishment quantity can lower the percentage of medicine shortage, which might be critical for a patient's life, but somehow needed to be traded off with high inventory cost from excessive stock. Especially for a vital medicine with non-stationary stochastic demand e.g., antivenom serum or adrenaline, demand for these medicines found to be intermittent since it's an unpredictable event, but a shortage of these medicines when needed will result in a serious loss. Adequate recorded data allow the pharmacist a better decide on its replenishment policy. However, this case study is not yet existed since a hospital has just opened for four months. Hence, the objective of this paper is to propose a replenishment policy (R-n,S-n) for this type of medicine including optimal order-up-to level and period with lowest expected total cost using Tarim and Kingsman's MILP. A newly opened hospital in Thailand was selected as a case study. The results were compared with current policy and now being cited as its reference order-up-to level.</t>
  </si>
  <si>
    <t>2157-3611</t>
  </si>
  <si>
    <t>B</t>
  </si>
  <si>
    <t>Cruz, MRM; Fitiwi, DZ; Santos, SF; Catalao, JPS</t>
  </si>
  <si>
    <t>Cruz, Marco R. M.; Fitiwi, Desta Z.; Santos, Sergio F.; Catalao, Joao P. S.</t>
  </si>
  <si>
    <t>Quantifying the Flexibility by Energy Storage Systems in Distribution Networks with Large-Scale Variable Renewable Energy Sources</t>
  </si>
  <si>
    <t>Renewable energy sources; distribution systems; energy storage; flexibility</t>
  </si>
  <si>
    <t>GENERATION; GRIDS; MODEL</t>
  </si>
  <si>
    <t>To counter the intermittent nature of variable Renewable Energy Sources (vRESs), it is necessary to deploy new technologies that increase the flexibility dimension in distribution systems. In this framework, the current work presents an extensive analysis on the level of energy storage systems (ESSs) in order to add flexibility, and handle the intermittent nature of vRES. Moreover, this work provides an operational model to optimally manage a distribution system that encompasses large quantities of vRESs by means of ESSs. The model is of a stochastic mixed integer linear programming (WILY) nature, which uses a linearized AC optimal power flow network model. The standard IEEE 119-bus test system is used as a case study. Generally, numerical results show that ESSs enable a much bigger portion of the final energy consumption to be met by vRES power, generated locally.</t>
  </si>
  <si>
    <t>Neumann, F; Brown, T</t>
  </si>
  <si>
    <t>Neumann, Fabian; Brown, Tom</t>
  </si>
  <si>
    <t>Heuristics for Transmission Expansion Planning in Low-Carbon Energy System Models</t>
  </si>
  <si>
    <t>OPTIMIZATION; SOLVE</t>
  </si>
  <si>
    <t>Governments across the world are planning to increase the share of renewables in their energy systems. The siting of new wind and solar power plants requires close coordination with grid planning, and hence co-optimization of investment in generation and transmission expansion in spatially and temporally resolved models is an indispensable but complex problem. Particularly considerations of transmission expansion planning (TEP) add to the problem's complexity. Even if the power flow equations are linearized, the optimization problem is still bilinear and mixed-integer due to the dependence of line expansion on line impedance and a discrete set of line expansion options. While it is possible to linearize this mixed-integer nonlinear program (MINLP) by applying a big-M disjunctive relaxation, the resulting MILP is still hard to solve using state-of-the-art solvers for large-scale energy system models. In this paper we therefore develop heuristics to incorporate integer transmission expansion and responsive line impedances in energy system models, while retaining the lower computational effort of continuous linear programming (LP) by applying sequential linear programming (SLP) techniques, relaxation and discretization approaches. We benchmark their performance against the results of the exact formulation for a policy-relevant case study of the German transmission system in terms of their speed-up in computation time, deviation from optimal total system cost, and similarity of line expansion. Using heuristics we reduce computation times of joint generation and transmission optimisation by 82% with a maximal total system cost deviation of only 1.5%. The heuristics closely mirror optimal integer line investment of the exact MINLP with considerable time savings for policy-relevant low-carbon energy system optimization models.</t>
  </si>
  <si>
    <t>2165-4077</t>
  </si>
  <si>
    <t>Liu, CM; Wang, DJ; Yin, YJ</t>
  </si>
  <si>
    <t>Liu, Chunming; Wang, Dingjun; Yin, Yujun</t>
  </si>
  <si>
    <t>Two-Stage Optimal Economic Scheduling for Commercial Building Multi-Energy System Through Internet of Things</t>
  </si>
  <si>
    <t>Internet of things (IoT); combined cooling, heating, and power (CCHP); renewable energy resource (RES); two-stage optimal dispatch; mixed integer nonlinear programming (MINLP); quantum genetic algorithm (QGA)</t>
  </si>
  <si>
    <t>CCHP SYSTEM; ENERGY; OPTIMIZATION; MODEL; OPERATION; STRATEGY</t>
  </si>
  <si>
    <t>In this study, an advanced Internet of Things (IoT) technology is applied to the energy management of an intelligent combined cooling, heating, and power (CCHP) commercial building system. Based on the framework of a smart energy management system (SEMS) using IoT technology, a two-stage optimal scheduling model is proposed to determine the most economic CCHP commercial building system integrated with a three-way valve. In the day-ahead scheduling stage, the schedule is planned using the lowest operating costs of the system. In the real-time correction stage, the correction strategy employs minimum adjustment of the output of each unit. Moreover, the schedule plan is corrected to smooth out fluctuations in the loads and renewable energy resources (RES) in a timely manner to better absorb green energy. The day-ahead scheduling model is a large-scale mixed integer nonlinear programming (MINLP) problem solved through a linearization method proposed in this study and the mixed integer linear programming method. The real-time correction optimization model is a nonlinear programming problem solved by the quantum genetic algorithm (QGA). A case study is employed to demonstrate that the IoT-based SEMS improves the system automation energy management level and user comfort. Furthermore, the proposed system structure can significantly reduce system operating costs and improve the utilization of waste heat from the internal combustion engine. In conclusion, the economic and environmental superiority of the two-stage optimal dispatch model is verified.</t>
  </si>
  <si>
    <t>Liu, X; Song, X</t>
  </si>
  <si>
    <t>Liu, Xiao; Song, Xiang</t>
  </si>
  <si>
    <t>Emergency Operations Scheduling for a Blood Supply Network in Disaster Reliefs</t>
  </si>
  <si>
    <t>emergency; blood supply network; disaster relief; rolling horizon</t>
  </si>
  <si>
    <t>MODEL; LOGISTICS</t>
  </si>
  <si>
    <t>Emergency blood supply plays an important role in disaster relief. However, large fluctuations in blood demand make precise blood forecasting a challenge. The demand for blood and information about transportation disruption are dynamically revealed over time. A discrete-time Mixed Integer Linear Programming (MILP) mathematical formulation will be developed to cope with the underlying uncertainty through a rolling horizon approach with the purpose to optimally manage the blood supply chain system in disaster relief (i.e., determining the amount of blood collection, location of the blood collection stations, transport and storage needed to meet the demand in the worst-case scenario and minimize the total response time and total operational costs). The model also takes blood characteristics and blood emergency supply constraints into consideration. The performance of the proposed model and solution method is then investigated in a real case study from the 2008 Wenchuan earthquake and the results are discussed in detail. (C) 2019, IFAC (International Federation of Automatic Control) Hosting by Elsevier Ltd. All rights reserved.</t>
  </si>
  <si>
    <t>2405-8963</t>
  </si>
  <si>
    <t>Ferrari, E; Faccio, M; Gamberi, M; Margelli, S; Pilati, F</t>
  </si>
  <si>
    <t>Ferrari, Emilio; Faccio, Maurizio; Gamberi, Mauro; Margelli, Silvia; Pilati, Francesco</t>
  </si>
  <si>
    <t>Multi-manned assembly line synchronization with compatible mounting positions, equipment sharing and workers cooperation</t>
  </si>
  <si>
    <t>Multi-manned assembly line; Synchronization; Equipment sharing; Mounting position; Automotive; Balancing</t>
  </si>
  <si>
    <t>The assembly of large and complex products as cars typically involves a huge amount of production resources as workers, pieces of equipment and layout areas. Multi-manned workstations commonly characterize these assembly lines along with some additional features such as compatibility/incompatibility between the different mounting positions, equipment sharing and worker cooperation. The simultaneous management of all such aspects significantly increases the balancing problem complexity. This paper proposes a new mixed integer programming model for such multi-manned assembly line synchronization problem to simultaneously optimize the line efficiency, the line length and the workload smoothness. A customized procedure based on a simulated annealing algorithm is developed to effectively solve this problem. The aforementioned procedure is validated through an industrial case study of an Italian sports car manufacturer distinguished by 665 tasks and numerous synchronization constraints typical of real assembly lines. (C) 2019, IFAC (International Federation of Automatic Control) Hosting by Elsevier Ltd. All rights reserved.</t>
  </si>
  <si>
    <t>Nizami, MSH; Hossain, MJ; Rafique, S; Mahmud, K; Irshad, UB; Town, G</t>
  </si>
  <si>
    <t>Nizami, M. S. H.; Hossain, M. J.; Rafique, Sohaib; Mahmud, Khizir; Irshad, U. B.; Town, Graham</t>
  </si>
  <si>
    <t>A Multi-agent system based residential electric vehicle management system for grid-support service</t>
  </si>
  <si>
    <t>Electric Vehicle; Vehicle to Grid; EV management; Multi-agent Systems; Mixed-integer Programing (MIP)</t>
  </si>
  <si>
    <t>ENERGY MANAGEMENT; DEMAND RESPONSE; TECHNOLOGIES; INTEGRATION</t>
  </si>
  <si>
    <t>With a spike in popularity and sales, the electric vehicles (EVs) have revolutionized the transportation industry. As EV technology advances, the EVs are becoming more accessible and affordable. Therefore, a rapid proliferation of light-duty EVs have been noticed in the residential sector. Even though the increased charging demand of EVs is manageable in large-scale, the low-voltage (LV) residential networks might not be capable of managing localized capacity issues of large scale EV integration. Dynamic electricity tariff coupled with demand response and smart charging management can provide grid assistance to some extent. However, uncoordinated charging, if clustered in a residential distribution feeder, can risk grid assets because of overloading and can even jeopardize the reliability of the network by violating voltage constraints. This paper proposes a coordinated residential EV management system for power grid support. Charging and discharging of residential EV batteries are coordinated and optimized to address grid overloading during peak demand periods and voltage constraint violations. The EV management for grid support is formulated as a mixed-integer programming based optimization problem to minimize the inconveniences of EV owner while providing grid assistance. The proposed methodology is evaluated via a case study based on a residential feeder in Sydney, Australia with actual load demand data. The simulation results indicate the efficacy of the proposed EV management method for mitigating grid overloading and maintaining desired bus voltages.</t>
  </si>
  <si>
    <t>Liu, YB; Hu, ZY; Li, HB; Zhu, HL</t>
  </si>
  <si>
    <t>Liu, Yinbin; Hu, Ziyi; Li, Hongbo; Zhu, Hongli</t>
  </si>
  <si>
    <t>DOES PREEMPTION LEAD TO MORE LEVELED RESOURCE USAGE IN PROJECTS? A COMPUTATIONAL STUDY BASED ON MIXED-INTEGER LINEAR PROGRAMMING</t>
  </si>
  <si>
    <t>project scheduling; resource leveling; preemption; mixed-integer linear programming</t>
  </si>
  <si>
    <t>GENETIC ALGORITHM</t>
  </si>
  <si>
    <t>As an effective project resource scheduling technique, resource leveling has been extensively investigated. A common assumption in this technique is that activities are not allowed to be interrupted during execution. Little attentions have been paid to the preemptive resource leveling problem (PRLP) in the literature. However; preemption is often adopted in project management practice. In this paper; we discuss whether preemption leads to more leveled resource usage in projects. We propose a mixed-integer linear programming model for the PRLP. Computational experiments are performed on a large number of randomly generated instances to verify the improvement gained by incorporating preemption to the RLP. Additionally, a real-world case study is used to further illustrate whether preemptionimproves resource leveling in practical project management.</t>
  </si>
  <si>
    <t>0424-267X</t>
  </si>
  <si>
    <t>1842-3264</t>
  </si>
  <si>
    <t>Lemos, A; Melo, FS; Monteiro, PT; Lynce, I</t>
  </si>
  <si>
    <t>Lemos, Alexandre; Melo, Francisco S.; Monteiro, Pedro T.; Lynce, Ines</t>
  </si>
  <si>
    <t>Room usage optimization in timetabling: A case study at Universidade de Lisboa</t>
  </si>
  <si>
    <t>University timetabling; Room usage optimization; Integer linear programming; Greedy algorithms</t>
  </si>
  <si>
    <t>This paper discusses the problem of room usage optimization for university timetables: given a timetable, we want to optimize the room occupation by determining the events allocated to each room, while ensuring that the rooms have enough capacity to seat all people participating in those events. This paper contributes with two approaches to the problem of optimizing the timetable scheduled for each room. The first approach consists of a two-stage Integer Linear Programming (ILP) which applies a lexicographic optimization wherein the goal of the first stage is to maximize the number of students seated and that of the second stage is to optimize the room occupation. This is provably optimal, in both optimization criteria. However, it is computationally demanding, requiring significant computation time for large problems. To address this issue, we propose a second approach, consisting of a greedy algorithm. The algorithm assigns lectures to rooms greedily, according to a specific cost function that seeks to maximize the number of students seated. We show that the proposed cost function guarantees that the greedy algorithm performs within 63% of the total number of students. We apply both algorithms in a case study involving real data from Instituto Superior Tecnico (IST), the engineering school from Universidade de Lisboa. Our results confirm that the greedy algorithm is two orders of magnitude faster than ILP when considering large data sets. Comparing the performance of the two methods we observe that the performance of the greedy algorithm, when compared to the ILP-based approach, is within 2% for the number of seated students and 34% for the room occupation. The GRASP algorithm is a good extension of the greedy algorithm, which is able to improve in 12% the quality of the solution (in terms of compactness) without adding significant CPU time. Overall, the two proposed approaches provide significant gains for both optimization criteria when compared to the current hand-made solutions.</t>
  </si>
  <si>
    <t>Tanaka, K; Furuta, T; Toriumi, S</t>
  </si>
  <si>
    <t>Tanaka, Ken-ichi; Furuta, Takehiro; Toriumi, Shigeki</t>
  </si>
  <si>
    <t>Railway flow interception location model: Model development and case study of Tokyo metropolitan railway network</t>
  </si>
  <si>
    <t>Discrete location problem; Flow interception location model; Integer programming; Railway passenger flow; Tokyo metropolitan railway network</t>
  </si>
  <si>
    <t>GENERALIZED COVERAGE; TRANSPORTATION; FACILITIES; STATIONS; DESIGN; SIZE</t>
  </si>
  <si>
    <t>The flow interception location model (FILM) focuses on vehicular traffic in a road network and locates a fixed number of facilities so as to maximize the total flow that can be serviced at facilities along preplanned routes, such as a daily commute to work. This paper develops a version of FILM, the railway flow interception location model (R-FILM), that explicitly focuses on railway passenger flows. For railway users, accessing a facility placed at an origin, destination, or transfer station (ODT station) is easier than visiting a facility at other stations included in the travel path. Accessing a facility at a non-ODT station involves the additional cost of disembarking the train to obtain a service and then boarding another train after consuming the service. R-FILM introduces this railway-specific structure to FILM by introducing two different coverages according to the types of station intercepted for each flow. Concretely, a given flow is called strongly covered when at least one facility is located at an ODT station. Similarly, a given flow is called weakly covered when no facility is located at an ODT station, but at least one facility is located among stations included in the travel path. We present an integer programming formulation of the proposed R-FILM. Using it, we conduct a large-scale case study of the Tokyo metropolitan railway network, which includes about 1500 railway stations. Input flow is constructed using census data for commuter traffic, with about 100,000 distinct flow paths. Optimal solutions of both models for single- and multi-facility problems are analyzed. In R-FILM solutions, large terminal stations tend to be selected more often than with FILM.</t>
  </si>
  <si>
    <t>Allen, RC; Nie, YL; Avraamidou, S; Pistikopoulos, EN</t>
  </si>
  <si>
    <t>Allen, R. Cory; Nie, Yaling; Avraamidou, Styliani; Pistikopoulos, Efstratios N.</t>
  </si>
  <si>
    <t>INFRASTRUCTURE PLANNING AND OPERATIONAL SCHEDULING FOR POWER GENERATING SYSTEMS: AN ENERGY-WATER NEXUS APPROACH</t>
  </si>
  <si>
    <t>Two-Stage Stochastic Programming; Planning and Scheduling; Energy-Water Nexus</t>
  </si>
  <si>
    <t>Due to population growth and economic prosperity, the demand for energy and potable water is rapidly increasing around the world. As the demand for energy and water increases, the need of decision-making strategies for power generating systems that exploit the Energy-Water Nexus (EW-N) is becoming more apparent. These decision-making strategies are complex and comprise of decisions related to: (i) the construction of new power plants and energy storage devices; (ii) the conversion of cooling technologies for existing power plants; and (iii) environmental impacts. Since the type of generating and cooling technology of a power plant directly affects its water usage, the decision-making strategies are intrinsically multi-objective. Therefore, a decision-making framework based upon the aforementioned concerns is essential for developing a power generating system that is able to meet the energy demands and sustainably utilize water. In this work, we present a novel EW-N superstructure-based representation and multi-objective optimization framework for infrastructure planning and operational scheduling of power generating systems with renewable generators and large-scale energy storage devices. The EW-N problem is posed as a two-stage stochastic mixed-integer linear program that minimizes the capital expenditures, operational cost, and water usage of the system. The model includes planning decisions such as the ability to construct additional power plants, storage units, and convert the cooling technologies of existing power plants. The model also includes scheduling decisions which determine how much power each plant generates, how energy is allocated within the system, and when energy is stored and released from storage devices. The model is implemented into a case study within the Edwards Aquifer region of Texas for a centralized power generating utility and determines the optimal conversion, expansion and operational decisions for the utility given the current infrastructure of the system.</t>
  </si>
  <si>
    <t>1570-7946</t>
  </si>
  <si>
    <t>Mostafaei, H; Harjunkoski, I</t>
  </si>
  <si>
    <t>Mostafaei, Hossein; Harjunkoski, Iiro</t>
  </si>
  <si>
    <t>An MILP Approach for Short-term Scheduling of Batch Operations</t>
  </si>
  <si>
    <t>Batch plant; Scheduling; MILP; Mathematical modeling</t>
  </si>
  <si>
    <t>CONTINUOUS-TIME FORMULATION; SCOPE</t>
  </si>
  <si>
    <t>In this paper, we address the short-term scheduling of multipurpose batch plants, a challenging problem that has received growing attention in the past few years. We present a new mixed integer linear programming (MILP) framework based on the state-task network (STN), which employs a multi-grid continuous-time approach. Compared to other formulations in the literature, the proposed model leads to smaller and simpler mathematical models with strong LP-relaxations, which is reflected in the ability to find the optimal solutions in shorter CPU times. We demonstrate the performance of our model with a complex and comprehensive case study from the literature.</t>
  </si>
  <si>
    <t>Punnathanam, V; Shastri, Y</t>
  </si>
  <si>
    <t>Punnathanam, Varun; Shastri, Yogendra</t>
  </si>
  <si>
    <t>Optimization of a large-scale biorefinery problem by decomposition</t>
  </si>
  <si>
    <t>Large-scale optimization; biorefinery; Dantzig-Wolfe decomposition</t>
  </si>
  <si>
    <t>The biorefinery system based on agricultural residue primarily consists of feedstock procurement and processing which need to be taken into consideration together in order to obtain a globally optimal design. This generally results in large-scale mixed integer linear programming (MILP) models that scale rapidly based on the number of technology and location options, resulting in highly complex and challenging optimization problems. This work considers a case study based on setting up a biorefinery system for the state of Maharashtra (India), and employs the Dantzig-Wolfe decomposition based approach to solve this problem. An approximation strategy is proposed to handle the binary variables of the problem. Our approach results in up to 92% reduction in computational time, and leads to a near linear increase in computational time as a function of the problem size. The proposed approach may be used to solve other large-scale optimization problems with a similar structure of various fields.</t>
  </si>
  <si>
    <t>Weimann, L; Gabrielli, P; Boldrini, A; Kramer, GJ; Gazzani, M</t>
  </si>
  <si>
    <t>Weimann, Lukas; Gabrielli, Paolo; Boldrini, Annika; Kramer, Gert Jan; Gazzani, Matteo</t>
  </si>
  <si>
    <t>On the role of H-2 storage and conversion for wind power production in the Netherlands</t>
  </si>
  <si>
    <t>MILP; wind turbines; energy storage; technology modeling; energy transition</t>
  </si>
  <si>
    <t>Mixed integer linear programming (MILP) is the state-of-the-art mathematical framework for optimization of energy systems. The capability of solving rather large problems that include time and space discretization is particularly relevant for planning the transition to a system where non-dispatchable energy sources are key. Here, one of the main challenges is to realistically describe the technologies and the system boundaries: on the one hand the linear modeling, and on the other the number of variables that can be handled by the system call for a trade-off between level of details and computational time. With this work, we investigate how modeling wind turbines, H-2 generation via electrolysis, and storage in salt cavern affect the system description and findings. We do this by implementing methodological developments to an existing MILP tool, and by testing them in an exemplary case study, i.e. decarbonization of the Dutch energy system. It is found that modeling of wind turbines curtailment and of existing turbines are key. The deployment of H-2 generation and storage is driven by the interplay between area availability, system costs, and desired level of autarky.</t>
  </si>
  <si>
    <t>Nasiri, S; Lu, M</t>
  </si>
  <si>
    <t>Nasiri, Sasan; Lu, Ming</t>
  </si>
  <si>
    <t>Path-Float Based Approach to Optimizing Time-Cost Tradeoff in Project Planning and Scheduling</t>
  </si>
  <si>
    <t>OPTIMIZATION; MODEL</t>
  </si>
  <si>
    <t>In theory, time-cost tradeoff ( TCT) analysis is a classic planning problem appealing to construction management; yet, existing analytical methods are found inadequate to make a significant impact in practice. Heuristic methods lack a theoretical basis to ensure arriving at optimum solutions in solving specific problems; on the other hand, mathematical programming requires cumbersome, complicated formulation. This study proposes a new computing framework for TCT optimization that takes advantage of a path-float based technique and integer programming ( IP). The project duration can be shortened in each crashing cycle based on path-float analysis; while IP is nested to inform on which activities on the critical path(s) to shorten by how long duration. The new TCT optimization approach streamlines critical path analysis in each cycle and finds global optimums in terms of lowest project cost or shortest project duration. Because only part of the network ( critical path) is considered in IP formulation in each intermediate cycle, the complexity of IP formulation plus the search space is substantially reduced. A case study is used to verify the proposed method and demonstrate its application. The proposed method can be automated to tackle large project networks commonly encountered in workface planning.</t>
  </si>
  <si>
    <t>Luo, L; Li, JL; Xu, XR; Shen, W; Xiao, L</t>
  </si>
  <si>
    <t>Luo, Li; Li, Jialing; Xu, Xueru; Shen, Wenwu; Xiao, Lin</t>
  </si>
  <si>
    <t>A Data-Driven Hybrid Three-Stage Framework for Hospital Bed Allocation: A Case Study in a Large Tertiary Hospital in China</t>
  </si>
  <si>
    <t>DISCRETE-EVENT SIMULATION; HEALTH-CARE; PROGRAMMING APPROACH; OCCUPANCY; MODEL; OPTIMIZATION</t>
  </si>
  <si>
    <t>Beds are key, scarce medical resources in hospitals. The bed occupancy rate (BOR) amongst different departments within large tertiary hospitals is very imbalanced, a situation which has led to problems between the supply of and the demand for bed resources. This study aims to balance the utilization of existing beds in a large tertiary hospital in China. We developed a data-driven hybrid three-stage framework incorporating data analysis, simulation, and mixed integer programming to minimize the gaps in BOR among different departments. The first stage is to calculate the length of stay (LOS) and BOR of each department and identify the departments that need to be allocated beds. In the second stage, we used a fitted arrival distribution and median LOS as the input to a generic simulation model. In the third stage, we built a mixed integer programming model using the results obtained in the first two stages to generate the optimal bed allocation strategy for different departments. The value of the objective function, Z, represents the severity of the imbalance in BOR. Our case study demonstrated the effectiveness of the proposed data-driven hybrid three-stage framework. The results show that Z decreases from 0.7344 to 0.0409 after re-allocation, which means that the internal imbalance has eased. Our framework provides hospital bed policy makers with a feasible solution for bed allocation.</t>
  </si>
  <si>
    <t>1748-670X</t>
  </si>
  <si>
    <t>1748-6718</t>
  </si>
  <si>
    <t>Jin, M; Jia, RX; Das, HP; Feng, W; Spanos, C</t>
  </si>
  <si>
    <t>Jin, Ming; Jia, Ruoxi; Das, Hari Prasanna; Feng, Wei; Spanos, Costas</t>
  </si>
  <si>
    <t>BISCUIT: Building Intelligent System Customer Investment Tools</t>
  </si>
  <si>
    <t>smart building; intelligent system retrofit; mixed integer programming; energy efficiency; cyber-physical systems</t>
  </si>
  <si>
    <t>ENERGY; OCCUPANCY; MANAGEMENT</t>
  </si>
  <si>
    <t>Smart buildings as human-cyber-physical systems (h-CPSs) are capable of providing intelligent services, such as indoor positioning, personalized lighting, demand-based heating ventilation and air-conditioning, and automatic fault detection and recovery, just to name a few. However, most buildings nowadays lack the basic components and infrastructure to support such services. The investment decision of intelligent system design and retrofit can be a daunting task, because it involves both hardware (sensors, actuators, servers) and software (operating systems, service algorithms), which have issues of compatibility, functionality constraints, and opportunities of co-design of synergy. This work proposes a user-oriented investment decision toolset aimed at handling the complexity of exploration in the large design space and to enhance cost-effectiveness, energy efficiency, and human-centric values. The toolset is demonstrated in a case study to retrofit a medium-sized building, where it is shown to propose a design that significantly lowers the overall investment cost while achieving user specifications. (C) 2019 The Authors. Published by Elsevier Ltd.</t>
  </si>
  <si>
    <t>1876-6102</t>
  </si>
  <si>
    <t>Gonzales, V; Aviso, K; Tan, R</t>
  </si>
  <si>
    <t>Gonzales, Veronica; Aviso, Kathleen; Tan, Raymond</t>
  </si>
  <si>
    <t>A P-graph model for the synthesis of tri-generation systems for multi-period operation</t>
  </si>
  <si>
    <t>The progressive development of renewable energy technologies is attributed to the growing energy demand and the depletion of non-renewable resources. Renewable energy technologies are usually characterized by intermittent availability of resources, affecting the capability of energy systems to meet projected energy demands. Tri-generation, or the simultaneous generation of three energy types, becomes a potential solution wherein integration of renewable energy technologies is used to maximize resource efficiency. Synthesizing these systems will require the consideration of techno-economic data and the use of computer-aided techniques to facilitate optimization and design. Mixed-Integer Linear Programming is a commonly used technique for Process Network Synthesis, but its application to complex problems becomes problematic due to numerous alternatives and parameter variations. The Process graph framework offers a less laborious option with its unambiguous representation of process systems, utilizing three algorithms in generating all combinatorially feasible solutions that present the user with both optimal and near-optimal solutions. These become helpful in decision-making especially when factors such as those impossible to be captured mathematically need to be considered. This work presents a P-graph model developed for the synthesis and design of multi-period, biomass-fired, tri-generation systems with a case study for power generation in the Philippines to demonstrate its capabilities.</t>
  </si>
  <si>
    <t>2261-236X</t>
  </si>
  <si>
    <t>Hu, QM; Zhao, LJ; Li, HY; Huang, RB</t>
  </si>
  <si>
    <t>Hu, Qing-Mi; Zhao, Laijun; Li, Huiyong; Huang, Rongbing</t>
  </si>
  <si>
    <t>Integrated design of emergency shelter and medical networks considering diurnal population shifts in urban areas</t>
  </si>
  <si>
    <t>Emergency shelter and medical network; disaster preparedness; diurnal population shifts; robust optimization; Benders decomposition</t>
  </si>
  <si>
    <t>ACCELERATING BENDERS DECOMPOSITION; WEIGHTED-SUM METHOD; AMBULANCE LOCATION; FACILITY LOCATION; MULTIOBJECTIVE OPTIMIZATION; EVACUATION MANAGEMENT; DISASTER EVACUATION; ALLOCATION MODEL; SERVICE; DEMAND</t>
  </si>
  <si>
    <t>This article addresses an emergency shelter and medical network design problem by integrating evacuation and medical service activities and considering diurnal population shifts to respond to large-scale natural disasters in urban areas. A multi-objective mixed-integer programming model that incorporates the characteristics of diurnal population shifts is developed to determine the configuration of the integrated emergency shelter and medical network. An accelerated Benders decomposition algorithm is then devised to solve large-scale problems in reasonable time. A realistic case study on the Xuhui District of Shanghai City in China and extensive numerical experiments are presented to demonstrate the effectiveness of the proposed model and solution method. Computational results suggest that more emergency shelters and emergency medical centers should be established when accounting for diurnal population shifts than when diurnal population shifts are not considered. The accelerated Benders decomposition algorithm is significantly more time efficient as compared with the CPLEX solver.</t>
  </si>
  <si>
    <t>Amiri, M; Sadjadi, SJ; Tavakkoli-Moghaddam, R; Jabbarzadeh, A</t>
  </si>
  <si>
    <t>Amiri, M.; Sadjadi, S. J.; Tavakkoli-Moghaddam, R.; Jabbarzadeh, A.</t>
  </si>
  <si>
    <t>Optimal fleet composition and mix periodic location-routing problem with time windows in an offshore oil and gas industry: A case study of National Iranian Oil Company</t>
  </si>
  <si>
    <t>Maritime transportation; Supply vessel; Fleet composition; Location-routing problem</t>
  </si>
  <si>
    <t>WHALE OPTIMIZATION ALGORITHM; SEARCH; MODEL</t>
  </si>
  <si>
    <t>This paper presents a new Mixed-Integer Non-Linear Programming (MINLP) model for a Supply Vessel Planning (SVP) problem. The traditional SVP, which is a maritime transportation problem, is developed into a Maritime Fleet Sizing Mix Periodic Location-Routing Problem with Time Windows (MFSMPLRPTW) by considering suppliers, location of onshore base(s), and some real-life aspects. The objective of this model is to decide the composition of fleets, optimal voyages, schedules, and the optimal location(s) for onshore base(s) in such a way that the total cost is minimized and the needs of operation regions are fulfilled. The MFSMPLPRTW model is solved by an exact two phase solution approach for both small and medium cases. Moreover, two meta-heuristic algorithms are used to solve the large-sized instances. In order to justify and show how the model and solution can lead to significant economic improvements for real-life instances, a case study by the IOOC is considered, which is the only offshore oil and gas producer in Iran that has lots of installations and operation regions in the Persian Gulf and the Sea of Oman. (C) 2019 Sharif University of Technology. All rights reserved.</t>
  </si>
  <si>
    <t>Irawan, CA; Jones, D</t>
  </si>
  <si>
    <t>Irawan, Chandra Ade; Jones, Dylan</t>
  </si>
  <si>
    <t>Formulation and solution of a two-stage capacitated facility location problem with multilevel capacities</t>
  </si>
  <si>
    <t>Facility location; Matheuristic; ILP</t>
  </si>
  <si>
    <t>SINGLE-SOURCE; 2-ECHELON; OPTIMIZATION; ALGORITHM; MODELS</t>
  </si>
  <si>
    <t>In this paper, the multi-product facility location problem in a two-stage supply chain is investigated. In this problem, the locations of depots (distribution centres) need to be determined along with their corresponding capacities. Moreover, the product flows from the plants to depots and onto customers must also be optimised. Here, plants have a production limit whereas potential depots have several possible capacity levels to choose from, which are defined as multilevel capacities. Plants must serve customer demands via depots. Two integer linear programming (ILP) models are introduced to solve the problem in order to minimise the fixed costs of opening depots and transportation costs. In the first model, the depot capacity is based on the maximum number of each product that can be stored whereas in the second one, the capacity is determined by the size (volume) of the depot. For large problems, the models are very difficult to solve using an exact method. Therefore, a matheuristic approach based on an aggregation approach and an exact method (ILP) is proposed in order to solve such problems. The methods are assessed using randomly generated data sets and existing data sets taken from the literature. The solutions obtained from the computational study confirm the effectiveness of the proposed matheuristic approach which outperforms the exact method. In addition, a case study arising from the wind energy sector in the UK is presented.</t>
  </si>
  <si>
    <t>Elliott, RT; Fernandez-Blanco, R; Kozdras, K; Kaplan, J; Lockyear, B; Zyskowski, J; Kirschen, DS</t>
  </si>
  <si>
    <t>Elliott, Ryan T.; Fernandez-Blanco, Ricardo; Kozdras, Kelly; Kaplan, Josh; Lockyear, Brian; Zyskowski, Jason; Kirschen, Daniel S.</t>
  </si>
  <si>
    <t>Sharing Energy Storage Between Transmission and Distribution</t>
  </si>
  <si>
    <t>Distribution system operator; energy storage system; mixed-integer linear programming; state of charge; transmission congestion; transmission system operator; unit commitment</t>
  </si>
  <si>
    <t>DEMAND RESPONSE; AUCTION</t>
  </si>
  <si>
    <t>This paper addresses the problem of how best to coordinate, or stack, energy storage services in systems that lack centralized markets. Specifically, its focus is on how to coordinate transmission-level congestion relief with local, distribution-level objectives. We describe and demonstrate a unified communication and optimization framework for performing this coordination. The congestion relief problem formulation employs a weighted l(1)-norm objective. This approach determines a set of corrective actions, i.e., energy storage injections and conventional generation adjustments, that minimize the required deviations from a planned schedule. To exercise this coordination framework, we present two case studies. The first is based on a 3-bus test system, and the second on a realistic representation of the Pacific Northwest region of the United States. The results indicate that the scheduling methodology provides congestion relief, cost savings, and improved renewable energy integration. The large-scale case study informed the design of a live demonstration carried out in partnership with the University of Washington, Doosan GridTech, Snohomish County PUD, and the Bonneville Power Administration. The goal of the demonstration was to test the feasibility of the scheduling framework in a production environment with real-world energy storage assets. The demonstration results were consistent with computational simulations.</t>
  </si>
  <si>
    <t>Dorostkar-Ghamsari, MR; Fotuhi-Firuzabad, M; Lehtonen, M; Safdarian, A; Hoshyarzade, AS</t>
  </si>
  <si>
    <t>Dorostkar-Ghamsari, Mohammad Reza; Fotuhi-Firuzabad, Mahmud; Lehtonen, Matti; Safdarian, Amir; Hoshyarzade, Amir Saman</t>
  </si>
  <si>
    <t>Stochastic Operation Framework for Distribution Networks Hosting High Wind Penetrations</t>
  </si>
  <si>
    <t>Cone programming; distribution network; reconfiguration; stochastic optimization; wind power generation</t>
  </si>
  <si>
    <t>OPTIMAL POWER-FLOW; DISTRIBUTION-SYSTEMS; UNIT COMMITMENT; LOSS MINIMIZATION; ENERGY-STORAGE; REACTIVE POWER; LOSS REDUCTION; RECONFIGURATION; GENERATION; MODEL</t>
  </si>
  <si>
    <t>In this paper, a stochastic framework including two hierarchical stages is presented for the operation of distribution networks with high penetrations of wind power. In the first stage termed Day Ahead Market Stage (DAMS), the power purchases from the day-ahead market and commitment of distributed generations (DGs) are determined. The DAMS model is formulated as a mixed integer linear programming optimization problem. The uncertainty in predictions of wind generation, real time prices, and load profile are included in the optimization problem according to a scenario-based stochastic programming approach. The risk encountered due to the uncertainties is also taken into account. The objective is to minimize the expected operation cost while satisfying the acceptable level of risk. In the second stage named Real Time Market Stage (RTMS), the power purchases from the real time market, dispatch of committed DGs, load curtailment invocations, and hourly reconfigurations are determined. In each hour, the RTMS problem is solved based on the information of that hour and next few hours. To prevent large numbers of switching operations during a day, the switching cost of reconfiguration is considered. The RTMS is modeled as a mixed integer conic programming problem. To analyze the proposed framework, the IEEE 33-bus DN is used as a case study.</t>
  </si>
  <si>
    <t>1949-3029</t>
  </si>
  <si>
    <t>Gao, JY; You, FQ</t>
  </si>
  <si>
    <t>Gao, Jiyao; You, Fengqi</t>
  </si>
  <si>
    <t>Distributionally Robust Optimization of Shale Gas Supply Chains under Uncertainty</t>
  </si>
  <si>
    <t>WATER MANAGEMENT; DESIGN; FRAMEWORK; OPERATIONS; ALGORITHMS; MODELS</t>
  </si>
  <si>
    <t>This paper aims to leverage the big data in shale gas industry for better decision making in optimal design and operations of shale gas supply chains under uncertainty. We propose a two-stage distributionally robust optimization model, where uncertainties associated with both the upstream shale well estimated ultimate recovery and downstream market demand are simultaneously considered. In this model, decisions are classified into first-stage design decisions, which are related to drilling schedule, pipeline installment, and processing plant construction, as well as second-stage operational decisions associated with shale gas production, processing, transportation, and distribution. A data-driven approach is applied to construct the ambiguity set based on principal component analysis and first-order deviation functions. By taking advantage of affine decision rules, a tractable mixed-integer linear programming formulation can be obtained. The applicability of the proposed modeling framework is demonstrated through a case study of Marcellus shale gas supply chain. Comparisons with alternative optimization models are investigated as well.</t>
  </si>
  <si>
    <t>0743-1619</t>
  </si>
  <si>
    <t>2378-5861</t>
  </si>
  <si>
    <t>Mete, S; Cil, ZA; Ozceylan, E; Agpak, K; Battaia, O</t>
  </si>
  <si>
    <t>Mete, Suleyman; Cil, Zeynel Abidin; Ozceylan, Eren; Agpak, Kursad; Battaia, Olga</t>
  </si>
  <si>
    <t>An optimisation support for the design of hybrid production lines including assembly and disassembly tasks</t>
  </si>
  <si>
    <t>assembly line balancing; disassembly; mixed integer linear programming; ant colony optimisation; disassembly line balancing</t>
  </si>
  <si>
    <t>ANT COLONY OPTIMIZATION; BALANCING PROBLEMS; MODEL; ALGORITHM</t>
  </si>
  <si>
    <t>The optimisation problems related to the assignment of tasks to workstations in assembly and disassembly lines have been largely discussed in the literature. They are known, respectively, as Assembly Line Balancing and Disassembly Line Balancing Problems. In this study, both types of task performed on the identical product are integrated in a common hybrid production system. Therefore, the logistic process is simplified and disassembly tasks can supply easier the assembly tasks with the required components. The considered production system has the layout of two parallel lines with common workstations. The product flow is conventional in the assembly line and reverse in the disassembly line. The paper provides a new mathematical model for designing such a hybrid system and an approximate approach based on ant colony optimisation for solving large-scale instances. The solution method is tested in a case study. The obtained results are compared with the solution provided by the design of two independent lines. The analysis of the results highlights the potential benefits of the hybrid production system.</t>
  </si>
  <si>
    <t>Lara, CL; Mallapragada, DS; Papageorgiou, DJ; Venkatesh, A; Grossmann, IE</t>
  </si>
  <si>
    <t>Lara, Cristiana L.; Mallapragada, Dharik S.; Papageorgiou, Dimitri J.; Venkatesh, Aranya; Grossmann, Ignacio E.</t>
  </si>
  <si>
    <t>Deterministic electric power infrastructure planning: Mixed-integer programming model and nested decomposition algorithm</t>
  </si>
  <si>
    <t>Strategic planning; OR in energy; Large-scale optimization</t>
  </si>
  <si>
    <t>UNIT COMMITMENT; TRANSMISSION; GENERATION; SYSTEMS; OPTIMIZATION; WIND; COST; MILP</t>
  </si>
  <si>
    <t>This paper addresses the long-term planning of electric power infrastructures considering high renewable penetration. To capture the intermittency of these sources, we propose a deterministic multi-scale Mixed-Integer Linear Programming (MILP) formulation that simultaneously considers annual generation investment decisions and hourly operational decisions. We adopt judicious approximations and aggregations to improve its tractability. Moreover, to overcome the computational challenges of treating hourly operational decisions within a monolithic multi-year planning horizon, we propose a decomposition algorithm based on Nested Benders Decomposition for multi-period MILP problems to allow the solution of larger instances. Our decomposition adapts previous nested Benders methods by handling integer and continuous state variables, although at the expense of losing its finite convergence property due to potential duality gap. We apply the proposed modeling framework to a case study in the Electric Reliability Council of Texas (ERCOT) region, and demonstrate massive computational savings from our decomposition. (C) 2018 Elsevier B.V. All rights reserved.</t>
  </si>
  <si>
    <t>Vali-Siar, MM; Gholami, S; Ramezanian, R</t>
  </si>
  <si>
    <t>Vali-Siar, Mohammad Mahdi; Gholami, Saiedeh; Ramezanian, Reza</t>
  </si>
  <si>
    <t>Multi-period and multi-resource operating room scheduling under uncertainty: A case study</t>
  </si>
  <si>
    <t>Healthcare; Operating room planning and scheduling; Resource constraints; Robust optimization; Genetic algorithm; Constructive heuristic</t>
  </si>
  <si>
    <t>OPTIMIZATION APPROACH; ASSIGNMENT PROBLEM; SURGERY; BEDS; RECOVERY; THEATER; 2-STAGE; DELAYS; TIMES; PRICE</t>
  </si>
  <si>
    <t>Efficient planning and scheduling is essential for timely treatment of patients and improving the quality of operating room services and activities. In the present study, attempts are made to investigate a multi-period and multi-resource operating room integrated planning and scheduling problem under uncertainty. To this end, a mixed integer linear programming model has been developed for minimizing the tardiness in surgeries, overtime and idle time. Constraints related to human resources, equipment, as well as beds in pre-operative holding unit, recovery unit, ward and intensive care unit are taken into consideration. The durations of surgeries and recoveries are assumed uncertain, and a robust optimization approach has been used to manage the uncertainty. Due to the complexity of the model and the inability to solve large-scale problems, a metaheuristic method based on the genetic algorithm and a constructive heuristic approach have been proposed. After setting the parameters of the solution approaches using the Taguchi method, numerical experiments are performed based on various instances, and the results obtained from solving the mathematical model are compared to the results of the proposed metaheuristic and heuristic approaches. The results indicate that the proposed methods have a very good performance and the heuristic approach outperforms the genetic approach because the objective function of the proposed constructive heuristic is on average, about 19% better than the objective function of the genetic approach. A case study is also conducted in a hospital. The results obtained from the comparison of the proposed approaches with the hospital scheduling show that overtime and idle time are significantly improved in the proposed approaches.</t>
  </si>
  <si>
    <t>Loschenbrand, M; Wei, W; Liu, F</t>
  </si>
  <si>
    <t>Loschenbrand, Markus; Wei, Wei; Liu, Feng</t>
  </si>
  <si>
    <t>Hydro-thermal power market equilibrium with price-making hydropower producers</t>
  </si>
  <si>
    <t>Hydropower; Hydro-thermal; Cournot game; Nash equilibrium; Discrete game; Electricity market</t>
  </si>
  <si>
    <t>ELECTRICITY MARKETS; LAGRANGIAN-RELAXATION; UNIT COMMITMENT; GENERATION; MODEL; COMPETITION; STRATEGIES</t>
  </si>
  <si>
    <t>This paper formulates an electricity market dominated by price-making hydro-thermal generation. Generation companies optimize their unit commitment, scheduling and bidding decisions simultaneously as a Mixed Integer Programming problem and participate in a market under quantity competition, giving rise to a discontinuous Nash-Cournot game. Both hydropower and thermal units are considered as price-makers. The market equilibrium under uncertainty is computed via time stage decomposition and nesting of a Continuous Nash game into the original Discontinuous Nash game that can be solved via a search algorithm. To highlight applicability of the proposed framework, a case study on the Scandinavian power market is designed and suggests positive welfare effects of large scale storage, whereas the implications on scheduling of conventional units are subsequently discussed. Reformulation allows computationally efficient scaling of the problem and possible extensions to allow large scale applications are discussed. (C) 2018 Elsevier Ltd. All rights reserved.</t>
  </si>
  <si>
    <t>Lopez-Salamanca, HL; Arruda, LVR; Magatao, L; Normey-Rico, JE</t>
  </si>
  <si>
    <t>Lopez-Salamanca, Henry L.; Arruda, Lucia V. R.; Magatao, Leandro; Normey-Rico, Julio E.</t>
  </si>
  <si>
    <t>Optimization of Grid-Tied Microgrids Under Binomial Differentiated Tariff and Net Metering Policies: A Brazilian Case Study</t>
  </si>
  <si>
    <t>Renewable energy sources; Mixed-integer linear programing; Net metering policies; DC-coupled microgrids; Power management system</t>
  </si>
  <si>
    <t>ENERGY-SYSTEMS; MANAGEMENT; STRATEGIES; STORAGE</t>
  </si>
  <si>
    <t>Integration and coordinated operation of renewable energy sources (RESs) offer to conventional consumers the possibility to control energy production and consumption in order to obtain technical and economic benefits. In this work, a mixed-integer linear programming approach is proposed to model and optimize DC-coupled grid-tied microgrids. The objective is to reduce industrial consumer electricity bill and energy storage systems degradation, considering operational constraints and rules defined by a complex binomial differentiated tariff and net metering policies to exchange energy. A novel model is developed to DC-coupling integration considering the efficiency of power transformation process and elements with two possible power flow conditions. An original formulation based on logical constraints is also proposed to model the net metering policies and to find the best compensation energy strategy for solving the optimization problem. A case study of a Brazilian industrial consumer, owner of a real-world DC grid-tied microgrid, is presented. The proposed approach involves low-cost procedures that can be integrated into a commercial solution to optimize microgrids in similar net metering contexts, encouraging the use of RESs in developing countries.</t>
  </si>
  <si>
    <t>2195-3880</t>
  </si>
  <si>
    <t>2195-3899</t>
  </si>
  <si>
    <t>Hasani, A; Mokhtari, H</t>
  </si>
  <si>
    <t>Hasani, Aliakbar; Mokhtari, Hadi</t>
  </si>
  <si>
    <t>Redesign strategies of a comprehensive robust relief network for disaster management</t>
  </si>
  <si>
    <t>Relief network design; Rolling horizon; Restorative strategies; Disaster management; Uncertainty; Optimization</t>
  </si>
  <si>
    <t>LARGE-SCALE EMERGENCIES; P-CENTER MODEL; FACILITY LOCATION; HUMANITARIAN LOGISTICS; OPERATIONS MANAGEMENT; DISTRIBUTION CENTERS; HEURISTIC SOLUTION; MEDICAL SUPPLIES; OR/MS RESEARCH; OPTIMIZATION</t>
  </si>
  <si>
    <t>We address the problem of designing as well as redesigning a relief network over multiple periods as a strategic decision which plays a critical role in the post-disaster management. Design of the relief network has a significant impact on the effective performance of disaster response operations. For considering both the uncertainty and dynamism of the decision-making environment, a comprehensive scenario-based robust approach embedded in the rolling horizon framework is proposed. The proposed mixed-integer linear programming model is inspired by a real case study of a disaster management in Iran, which aims to minimize the total cost of network management. Furthermore, restorative strategies are considered to increase the efficiency and robustness of the proposed relief network under disaster. To tackle the proposed optimization model, a heuristic solution algorithm is adopted. The results indicate that the proposed robust relief network provides an affordable access to its demand points in a sustainable manner under disaster. In addition, extensive computational results illustrate the efficiency of the proposed model in dealing with the considered disaster management issues.</t>
  </si>
  <si>
    <t>Aydemir-Karadag, A</t>
  </si>
  <si>
    <t>Aydemir-Karadag, Ayyuce</t>
  </si>
  <si>
    <t>A profit-oriented mathematical model for hazardous waste locating-routing problem</t>
  </si>
  <si>
    <t>Facility location; Routing; Environmental management; Modeling; Mixed integer linear programming</t>
  </si>
  <si>
    <t>UNDESIRABLE FACILITIES; MANAGEMENT-SYSTEM; RISK; TRANSPORTATION; OPTIMIZATION; DISPOSAL; REGION</t>
  </si>
  <si>
    <t>Hazardous waste management (HWM) deals with the safe, efficient and cost effective collection, transportation, treatment and disposal of wastes. This paper presents a profit-oriented mixed integer mathematical model for the hazardous waste location-routing problem, which incorporates the energy recovery from waste and the application of the polluter pays principle. The suggested model decides on the locations and numbers of recycling, incineration, sterilization, interim storage and disposal centers and on how to transfer various types of hazardous waste and waste residues among these centers from the perspective of environmental protection. The proposed model was implemented in a real life case study and tested on various hypothetical problem instances. In addition, an extended formulation was developed on a rolling horizon basis through the objective function of Net Present Value (NPV) to analyze the overall profitability of the entire HWM system for long-term planning and a sensitivity study was conducted on different interest rates. The results show that the model is applicable to real-life waste management systems and it can provide effective solutions for large-scale HWM problems. (C) 2018 Elsevier Ltd. All rights reserved.</t>
  </si>
  <si>
    <t>Brunaud, B; Ochoa, MP; Grossmann, IE</t>
  </si>
  <si>
    <t>Brunaud, Braulio; Ochoa, Maria Paz; Grossmann, Ignacio E.</t>
  </si>
  <si>
    <t>Product decomposition strategy for optimization of supply chain planning</t>
  </si>
  <si>
    <t>supply chain planning; Lagrangean decomposition; mixed-integer programming</t>
  </si>
  <si>
    <t>LAGRANGEAN DECOMPOSITION; INTEGRATION; ALGORITHM; SCHEME</t>
  </si>
  <si>
    <t>Optimization of large-scale supply chain planning models requires the application of decomposition strategies to reduce the computational expense. Two major options are to use either spatial or temporal Lagrangean decomposition. In this paper, to further reduce the computational expense a novel decomposition scheme by products is presented. The decomposition is based on a reformulation of knapsack constraints in the problem. The new approach allows for simultaneous decomposition by products and by time periods, enabling the generation of a large number of subproblems, that can be solved by using parallel computing. The case study shows that the proposed product decomposition exhibits similar performance as the temporal decomposition, and that selecting different orders of products and aggregating the linking constraints can improve the efficiency of the algorithm.</t>
  </si>
  <si>
    <t>2095-7513</t>
  </si>
  <si>
    <t>2096-0255</t>
  </si>
  <si>
    <t>Tonissen, DD; Arts, JJ</t>
  </si>
  <si>
    <t>Tonissen, D. D.; Arts, J. J.</t>
  </si>
  <si>
    <t>Economies of scale in recoverable robust maintenance location routing for rolling stock</t>
  </si>
  <si>
    <t>Facility location; Maintenance routing; Rolling stock; Two-stage robust optimization; Column-and-constraint generation</t>
  </si>
  <si>
    <t>FACILITY LOCATION; MULTIPLE TYPES; TRAIN UNITS; OPTIMIZATION</t>
  </si>
  <si>
    <t>We consider the problem of locating maintenance facilities in a railway setting. Different facility sizes can be chosen for each candidate location and for each size there is an associated annual facility costs that can capture economies of scale in facility size. Because of the strategic nature of facility location, the opened facilities should be able to handle the current maintenance demand, but also the demand for any of the scenarios that can occur in the future. These scenarios capture changes such as changes to the line plan and the introduction of new rolling stock types. We allow recovery in the form of opening additional facilities, closing facilities, and increasing the facility size for each scenario. We provide a two-stage robust programming formulation. In the first-stage, we decide where to open what size of facility. In the second-stage, we solve a NP-hard maintenance location routing problem. We reformulate the problem as a mixed integer program that can be used to make an efficient column-and-constraint generation algorithm. To show that our algorithm works on practical sized instances, and to gain managerial insights, we perform a case study with instances from the Netherlands Railways. A counter intuitive insight is that economies of scale only play a limited role and that it is more important to reduce the transportation cost by building many small facilities, rather than a few large ones to profit from economies of scale. (C) 2018 Elsevier Ltd. All rights reserved.</t>
  </si>
  <si>
    <t>Wang, G; Gunasekaran, A; Ngai, EWT</t>
  </si>
  <si>
    <t>Wang, Gang; Gunasekaran, Angappa; Ngai, Eric W. T.</t>
  </si>
  <si>
    <t>Distribution network design with big data: model and analysis</t>
  </si>
  <si>
    <t>Big data; Capacitated network design; Service levels; Mixed-integer nonlinear programming; Simulation</t>
  </si>
  <si>
    <t>SUPPLY CHAIN MANAGEMENT; PREDICTIVE ANALYTICS; BUSINESS ANALYTICS; DATA SCIENCE; IMPACT</t>
  </si>
  <si>
    <t>This study addresses the problem of locating distribution centers in a single-echelon, capacitated distribution network. Such network consists of several potential distribution centers and various demand points dispersed in different regional markets. The distribution operations of this network generate massive amounts of data. The problem is how to utilize big data generated to identify the right number of distribution centers to open and the right assignment of customers to opened distribution centers while minimizing the total handling and operation costs of distribution centers, transportation, and penalty. Restrictions on both network capacity and single sourcing strategy are also considered. This study formulates this problem as mixed-integer nonlinear program. The effects of different scenarios on distribution-center locations as demand, the operation costs of distribution centers and outbound transportation, and the number of customers are analyzed through simulation on randomly generated big datasets. Empirical results indicate that the model presented is appropriate and robust. The operational value of big data in the distribution network design is revealed through a case study in which several design alternatives are evaluated.</t>
  </si>
  <si>
    <t>Kiefer, A; Schilde, M; Doerner, KF</t>
  </si>
  <si>
    <t>Kiefer, Alexander; Schilde, Michael; Doerner, Karl F.</t>
  </si>
  <si>
    <t>Scheduling of maintenance work of a large-scale tramway network</t>
  </si>
  <si>
    <t>Metaheuristics; Scheduling; Maintenance; Public transport</t>
  </si>
  <si>
    <t>OPTIMIZATION; ALGORITHM; MODELS</t>
  </si>
  <si>
    <t>For a public transport network preventive maintenance tasks have to be performed periodically to ensure a functioning system. The tasks include costly ones like replacing rails but also cheaper and more frequent ones like grinding. This paper deals with the strategic scheduling of these tasks for a large-scale network and a planning horizon of up to three decades. This planning also requires the consideration of side-effects like the implementation of replacement services with buses if some segments have to be blocked for the maintenance work, or speed restrictions if the replacement of tracks is overdue. The problem is first formulated as a mixed integer programming model which can be solved via commercial solvers. However, its limitations are revealed when it comes to large real-life problems with a long planning horizon. For this purpose, a metaheuristic based on large neighborhood search is developed. The approach is applied to the Viennese tramway network in a case study. (C) 2018 Elsevier B.V. All rights reserved.</t>
  </si>
  <si>
    <t>Helseth, A; Fodstad, M; Mo, B</t>
  </si>
  <si>
    <t>Helseth, Arild; Fodstad, Marte; Mo, Birger</t>
  </si>
  <si>
    <t>Optimal Hydropower Maintenance Scheduling in Liberalized Markets</t>
  </si>
  <si>
    <t>Hydroelectric power generation; power generation economics; integer programming; linear programming; stochastic processes</t>
  </si>
  <si>
    <t>BENDERS DECOMPOSITION; STOCHASTIC OPTIMIZATION; GENERATION; PROGRAMS; ENERGY; SYSTEM; MODEL; HEAD</t>
  </si>
  <si>
    <t>Maintenance scheduling is an important and complex task in hydropower systems. In a liberalized market, the generation company will schedule maintenance periods to maximize the expected profit. This paper describes a method for hydropower maintenance scheduling suitable for a profit maximizing, price-taking, and risk neutral hydropower producer selling energy and reserve capacity to separate markets. The method uses the Benders decomposition principle to coordinate the timing of the power plant maintenance with the medium-term scheduling of the hydropower system, treating inflow to reservoirs and prices for energy and reserve capacity as stochastic variables. The proposed method is applied in a case study for a Norwegian watercourse, and results, in terms of maintenance schedules and computational performance, are presented and discussed.</t>
  </si>
  <si>
    <t>Bodaghi, B; Palaneeswaran, E; Abbasi, B</t>
  </si>
  <si>
    <t>Bodaghi, Behrooz; Palaneeswaran, Ekambaram; Abbasi, Babak</t>
  </si>
  <si>
    <t>Bi-objective multi-resource scheduling problem for emergency relief operations</t>
  </si>
  <si>
    <t>Emergency relief operation; resource scheduling; mathematical programming; bi-objective optimization; disaster management</t>
  </si>
  <si>
    <t>DISASTER RESPONSE; LOCATION; MODEL; MANAGEMENT; ALGORITHM; DELIVERY</t>
  </si>
  <si>
    <t>Resource scheduling for emergency relief operations is complex as it has many constraints. However, an effective allocation and sequencing of resources are crucial for the minimization of the completion times in emergency relief operations. Despite the importance of such decisions, only a few mathematical models of emergency relief operations have been studied. This article presents a bi-objective mixed integer programming (MIP) that helps to minimize both the total weighted time of completion of the demand points and the makespan of the total emergency relief operation. A two-phase method is developed to solve the bi-objective MIP problem. Additionally, a case study of hospital network in the Melbourne metropolitan area is used to evaluate the model. The results indicate that the model can successfully support the decisions required in the optimal resource scheduling of emergency relief operations.</t>
  </si>
  <si>
    <t>0953-7287</t>
  </si>
  <si>
    <t>1366-5871</t>
  </si>
  <si>
    <t>Vieira, B; Demirtas, D; van de Kamer, JB; Hans, EW; van Harten, W</t>
  </si>
  <si>
    <t>Vieira, Bruno; Demirtas, Derya; van de Kamer, Jeroen B.; Hans, Erwin W.; van Harten, Wim</t>
  </si>
  <si>
    <t>A mathematical programming model for optimizing the staff allocation in radiotherapy under uncertain demand</t>
  </si>
  <si>
    <t>OR in health services; Staff allocation; Mathematical Programming; Radiotherapy; Stochastic programming</t>
  </si>
  <si>
    <t>RESOURCE-ALLOCATION; TIME</t>
  </si>
  <si>
    <t>As the number of people diagnosed with cancer increases, demand for radiotherapy (RT) services has been continuously growing. In RT, delays in the start of treatment have shown to increase the risk of tumor progression in various cancer types, and patients experience greater psychological distress when subject to longer waiting times. The RT process, which involves imaging and treatment planning before treatment, is subject to complexities that hamper resource planning and control. On the demand side, the amount of workload in each operation depends on the highly variable patient inflow. On the supply side, radiation therapy technologists (RTTs) have multiple skills, rotation needs and partial availability, which makes the allocation of RTTs a complex task that often leads to situations of understaffing, jeopardizing the fulfillment of the patients' waiting time standards. In this paper, we propose a stochastic mixed integer linear programming model that optimizes the allocation of RTTs to multiple operations in RT over a set of scenarios of patient inflow. The scenarios are generated from historical patient data, and the final KIT allocation covers the workload associated with all scenarios. The goal is to maximize the (expected) number of patients completing pre-treatment within the waiting time target. Results for a case study in the RT department of the Netherlands Cancer Institute show that, on average, the number of patients able to start treatment within the maximum waiting time standards may increase from 91.3% to 97.9% for subacute patients, and from 96.3% to 100.0% for regular patients. (C) 2018 Elsevier B.V. All rights reserved.</t>
  </si>
  <si>
    <t>Khorasgani, H; Biswas, G</t>
  </si>
  <si>
    <t>Khorasgani, Hamed; Biswas, Gautam</t>
  </si>
  <si>
    <t>Structural Fault Detection and Isolation in Hybrid Systems</t>
  </si>
  <si>
    <t>Hybrid minimal structural overdetermined (HMSO) sets; hybrid systems diagnosis; mode detection; residual selection; structural approaches</t>
  </si>
  <si>
    <t>MULTIPLE-MODEL ESTIMATION; DIAGNOSABILITY ANALYSIS; VARIABLE-STRUCTURE; DIAGNOSIS; TRACKING</t>
  </si>
  <si>
    <t>This paper develops a structural diagnosis approach for fault detection and isolation in hybrid systems. Hybrid systems are characterized by continuous behaviors that are interspersed with discrete mode changes in the system, making the analysis of behaviors quite complex. In this paper, we address the mode detection problem in hybrid systems as the first step in diagnoser design. The proposed method uses analytic redundancy methods to detect the operating mode of the system even in the presence of system faults. We define hybrid minimal structurally overdetermined (HMSO) sets for hybrid systems. For residual generation, we develop the HMSO selection problem, formulated as a binary integer linear programming optimization problem to minimize the number of selected HMSOs and reduce online computational costs of the diagnosis algorithm. The proposed structural approach does not require preenumeration of all possible modes in the diagnoser design step. Therefore, our approach is feasible for hybrid systems with a large number of switching elements, implying that the system can have a large number of operating modes. The case study demonstrates the effectiveness of our approach. We discuss the results of our case study, and present directions for future work.</t>
  </si>
  <si>
    <t>1545-5955</t>
  </si>
  <si>
    <t>1558-3783</t>
  </si>
  <si>
    <t>Kazda, K; Li, X</t>
  </si>
  <si>
    <t>Kazda, Kody; Li, Xiang</t>
  </si>
  <si>
    <t>Approximating Nonlinear Relationships for Optimal Operation of Natural Gas Transport Networks</t>
  </si>
  <si>
    <t>fuel cost minimization problem; FCMP; piecewise-linear function generation; linearization; natural gas transportation; compressor modeling; compressibility factor; isentropic exponent; friction factor</t>
  </si>
  <si>
    <t>CYCLIC STRUCTURES; PIPELINE SYSTEMS; FUEL COST; OPTIMIZATION; ALGORITHM</t>
  </si>
  <si>
    <t>The compressor fuel cost minimization problem (FCMP) for natural gas pipelines is a relevant problem because of the substantial energy consumption of compressor stations transporting the large global demand for natural gas. The common method for modeling the FCMP is to assume key modeling parameters such as the friction factor, compressibility factor, isentropic exponent, and compressor efficiency to be constants, and their nonlinear relationships to the system operating conditions are ignored. Previous work has avoided the complexity associated with the nonlinear relationships inherent in the FCMP to avoid unreasonably long solution times for practical transportation systems. In this paper, a mixed-integer linear programming (MILP) based method is introduced to generate piecewise-linear functions that approximate the previously ignored nonlinear relationships. The MILP determines the optimal break-points and orientation of the linear segments so that approximation error is minimized. A novel FCMP model that includes the piecewise-linear approximations is applied in a case study on three simple gas networks. The case study shows that the novel FCMP model captures the nonlinear relationships with a high degree of accuracy and only marginally increases solution time compared to the common simplified FCMP model. The common simplified model is found to produce solutions with high error and infeasibility when applied on a rigorous simulation.</t>
  </si>
  <si>
    <t>Kinay, OB; Kara, BY; Saldanha-da-Gama, F; Correia, I</t>
  </si>
  <si>
    <t>Kinay, Omer Burak; Kara, Bahar Yetis; Saldanha-da-Gama, Francisco; Correia, Isabel</t>
  </si>
  <si>
    <t>Modeling the shelter site location problem using chance constraints: A case study for Istanbul</t>
  </si>
  <si>
    <t>Location; Humanitarian logistics; Shelter site location; Probabilistic programming; Approximations</t>
  </si>
  <si>
    <t>DISASTER OPERATIONS MANAGEMENT; FACILITY LOCATION; OR/MS RESEARCH; UNCERTAINTY; SERVICE; DEMAND; AREAS</t>
  </si>
  <si>
    <t>In this work, we develop and test a new modeling framework for the shelter site location problem under demand uncertainty. In particular, we propose a maxmin probabilistic programming model that includes two types of probabilistic constraints: one concerning the utilization rate of the selected shelters and the other concerning the capacity of those shelters. By invoking the central limit theorem we are able to obtain an optimization model with a single set of non-linear constraints which, nonetheless, can be approximated using a family of piecewise linear functions. The latter, in turn, can be modeled mathematically using integer variables. Eventually, an approximate model is obtained, which is a mixed-integer linear programming model that can be tackled by an off-the-shelf solver. Using the proposed reformulation we are able to solve instances of the problem using data associated with the Kartal district in Istanbul, Turkey. We also consider a large-scale instance of the problem by making use of data for the whole Anatolian side of Istanbul. The results obtained are presented and discussed in the paper. They provide clear evidence that capturing uncertainty in the shelter site location problem by means of probabilistic constraints may lead to solutions that are much different from those obtained when a deterministic counterpart is considered. Furthermore, it is possible to observe that the probabilities embedded in the probabilistic constraints have a clear influence in the results, thus supporting the statement that a probabilistic programming modeling framework, if appropriately tuned by a decision maker, can make a full difference when it comes to find good solutions for the problem. (C) 2018 Elsevier B.V. All rights reserved.</t>
  </si>
  <si>
    <t>Bohlayer, M; Zottl, G</t>
  </si>
  <si>
    <t>Bohlayer, Markus; Zoettl, Gregor</t>
  </si>
  <si>
    <t>Low-grade waste heat integration in distributed energy generation systems - An economic optimization approach</t>
  </si>
  <si>
    <t>Distributed energy; Waste heat; Heat upgrading; CHP; MILP; Energy system planning</t>
  </si>
  <si>
    <t>IN-PROCESS SITES; SUPPLY-SYSTEM; OPTIMAL OPERATION; PUMP SYSTEMS; RECOVERY; POWER; EXPLOITATION; TECHNOLOGIES; ELECTRICITY; BUILDINGS</t>
  </si>
  <si>
    <t>This paper proposes a Mixed-Integer Linear Programming (MILP) formulation for the economic optimization of the synthesis, design, and operation of an energy supply system of a manufacturing company. The multi-period approach incorporates both Heat Upgrading Technologies (HUTS) and conventional Distributed Energy Ressources (DER). Temperature requirements of heating and cooling demands are addressed explicitly and fluctuating ambient temperatures are considered, this gives rise to the possibility of temperature dependent modeling of technology efficiencies. The model enables the planner to consider waste heat recovery from hot process streams or from refrigeration cycles via direct heat integration or HUTs, such as mechanical heat pumps. Furthermore, it enables the planner to evaluate the complex interactions of HUTs with Combined Heat and Power (CHP) plants. To illustrate the practicability of the presented modeling approach, it is applied to a real-world case study. Furthermore, we exemplify how the optimal design is adjusted if HUTs and DER are investigated integrally in contrast to an isolated optimization. (C) 2018 Elsevier Ltd. All rights reserved.</t>
  </si>
  <si>
    <t>Chang, CL; Wang, YF; Ma, JZ; Chen, XL; Feng, X</t>
  </si>
  <si>
    <t>Chang, Chenglin; Wang, Yufei; Ma, Jiaze; Chen, Xiaolu; Feng, Xiao</t>
  </si>
  <si>
    <t>An energy hub approach for direct interplant heat integration</t>
  </si>
  <si>
    <t>Interplant heat integration; Energy hub; HENs; MINLP model; Shutdown scenarios</t>
  </si>
  <si>
    <t>EXCHANGER NETWORKS; TOTAL SITE; SIMULTANEOUS-OPTIMIZATION; PRESSURE-DROP; PLANTS; RECOVERY; DESIGN; CIRCLES; SYSTEMS; POWER</t>
  </si>
  <si>
    <t>This paper presents an energy hub approach for direct interplant heat integration using process streams. An energy hub is a geographical center where all process streams from different plants can integrate. Each stream is only allowed to remain in the heat exchanger networks (HENs) in its original plant or be transported into the energy hub to exchange heat with the streams from other plants. Thus, interplant heat integration occurs only in the hub so that the complex pipelines between the plants can be largely simplified. Moreover, when some plants involved in the interplant heat integration are shut down, by using an energy hub, the remaining plants can be easily re-matched in it. A novel superstructure is presented for direct interplant heat integration using an energy hub. We establish a mixed integer nonlinear programming (MINLP) model with an economic objective to make holistic trade-offs between energy saving and capital investments. A literature example is illustrated to demonstrate the capabilities of our hub approach for direct interplant heat integration. Different shutdown scenarios are considered in the case study, and a flexible multipurpose network in the hub is obtained that satisfies the heating and cooling demands in all of the shutdown scenarios. (C) 2018 Elsevier Ltd. All rights reserved.</t>
  </si>
  <si>
    <t>Paydar, MM; Olfati, M</t>
  </si>
  <si>
    <t>Paydar, Mohammad Mandi; Olfati, Marjan</t>
  </si>
  <si>
    <t>Designing and solving a reverse logistics network for polyethylene terephthalate bottles</t>
  </si>
  <si>
    <t>Reverse logistics; Genetic algorithms; Imperialist competitive algorithm; Polyethylene terephthalate bottle; Mixed-integer linear programming</t>
  </si>
  <si>
    <t>SUPPLY CHAIN NETWORK; IMPERIALIST COMPETITIVE ALGORITHM; OPTIMIZATION MODEL; PROGRAMMING-MODEL; COLONY</t>
  </si>
  <si>
    <t>In recent years, factors such as lack of valuable resources, economic importance, environmental concerns and increased customers' awareness caused the researchers to consider the design of a reverse logistics network. In this study, the process of collecting and remanufacturing polyethylene terephthalate bottles was considered. A mixed-integer linear programming model for a reverse logistics network was designed. A real case study of polyethylene terephthalate bottles was implemented in one of the northern cities of Iran to show the applicability of the model. The objective function was to minimize the total costs. In the current network model, new collection centers and remanufacturing centers can be opened. Also, the optimal number and location of the facilities along with the flow between them were determined. The obtained results clearly demonstrated that the proposed model is efficient and applicable. Moreover, this paper provided effective and reliable managerial implication solutions for decision makers of polyethylene terephthalate bottle reverse logistics network. Two meta-heuristic algorithms, namely the genetic algorithm and imperialist competitive algorithm, were applied to solve large-scale problems. The efficiency of the two proposed algorithms and the optimum solution of the LINGO software were compared in terms of the CPU time and objective function value. To achieve reliable results from these algorithms, parameter setting was utilized by the Taguchi method. (C) 2018 Elsevier Ltd. All rights reserved.</t>
  </si>
  <si>
    <t>Dynamic Material Flow Analysis-Based Life Cycle Optimization Framework and Application to Sustainable Design of Shale Gas Energy Systems</t>
  </si>
  <si>
    <t>life cycle optimization; dynamic material flow analysis; multiobjective optimization; shale gas; supply chain</t>
  </si>
  <si>
    <t>SUPPLY CHAIN DESIGN; NATURAL-GAS; WATER MANAGEMENT; MARCELLUS SHALE; ENVIRONMENTAL IMPACTS; CONCEPTUAL-FRAMEWORK; EMISSIONS; MODEL; STOCK; NETWORKS</t>
  </si>
  <si>
    <t>We propose a novel modeling framework integrating the dynamic material flow analysis (MFA) approach with life cycle optimization (LCO) methodology for sustainable design of energy systems. This dynamic MFA-based LCO framework provides high-fidelity modeling of complex material flow networks with recycling options, and it enables detailed accounting of time-dependent life cycle material flow profiles. The decisions regarding input, output, and stock of materials are seamlessly linked to their environmental impacts for rigorous quantification of environmental consequences. Moreover, by incorporating an additional dimension of resource sustainability, the proposed modeling framework facilitates the sustainable supply chain design and operations with a more comprehensive perspective. The resulting optimization problem is formulated as a mixed-integer linear fractional program and solved by an efficient parametric algorithm. To illustrate the applicability of the proposed modeling framework and solution algorithm, a case study of Marcellus shale gas supply chain is presented.</t>
  </si>
  <si>
    <t>2168-0485</t>
  </si>
  <si>
    <t>Vergara, FP; Palma, CD; Nelson, J</t>
  </si>
  <si>
    <t>Vergara, Francisco P.; Palma, Cristian D.; Nelson, John</t>
  </si>
  <si>
    <t>Modeling Lean and Agile Approaches: A Western Canadian Forest Company Case Study</t>
  </si>
  <si>
    <t>forest-to-lumber; supply chain; planning; lean; agile; hybrid; mathematical programming</t>
  </si>
  <si>
    <t>SUPPLY CHAIN; SIMULATION</t>
  </si>
  <si>
    <t>In the forest supply chain of the coast of British Columbia, the material flows are directed toward the push production of commodity products. This industry has not adopted lean and agile principles due to unclear economic impacts on the supply chain in changing market conditions. We tested the ability of lean and agile principles to improve performance in the coastal integrated forest industry. Mixed integer programming formulations were subject to over-under production capacity, and over-under demand fulfillment penalties to emulate agile, lean, and hybrid manufacturing environments, when solving the planning problem. Assuming that the coastal integrated forest industry performs as a hybrid environment, the profit results of each manufacturing environment were judged. The results show that, opportunities for profit improvement were 11% for adopting an agile environment when demand was stable with low variation and large batches of production. However, profit improvement was non-existent when the same demand attributes apply but with high variation. The opportunities for profit improvement were 12% when an agile environment or lean environment was adopted when demand was stable with low variation and small batches of production. However, opportunities for profit improvements of 15% existed for adopting an agile environment when demand was unstable with high variation and small batches of production.</t>
  </si>
  <si>
    <t>1999-4907</t>
  </si>
  <si>
    <t>Liu, C; Du, PW</t>
  </si>
  <si>
    <t>Liu, Cong; Du, Pengwei</t>
  </si>
  <si>
    <t>Participation of Load Resources in Day-Ahead Market to Provide Primary-Frequency Response Reserve</t>
  </si>
  <si>
    <t>Frequency response reserve; unit commitment; reserve; co-optimization; dynamic simulation</t>
  </si>
  <si>
    <t>UNIT COMMITMENT; POWER-SYSTEM; ENERGY; CONSTRAINTS; GENERATION; DISPATCH; INERTIA; DESIGNS; WIND</t>
  </si>
  <si>
    <t>With integration of more and more renewable energy resources, it is becoming increasingly difficult to maintain adequate primary frequency control (PFC) capability for a future power grid, especially under low system inertia conditions. Load resources (LRs) equipped with under-frequency relays can participate in PFC supplementing to the governor responses from synchronous units. In this paper, we propose an energy, inertia and frequency response reserve (FRR) co-optimization formulation in the day-ahead market where both primary frequency reserve (PFR) from synchronous generators and fast frequency response reserve (FFR) from LRs are procured in a cooperative way to meet the desired FRR need tied to the system inertia condition. Since FFR is more effective than PFR in arresting the frequency decline, the proposed approach will yield different marginal prices for FFR and its PFR counterpart to award the speed of response. As the formulation proposed involves bilinear terms in optimization problem, a linear reformulation techniques with big M is proposed to transform the problem into a mixed integer linear programming which can be solved by the commercial solver CPLEX. The case study shows the effectiveness of the proposed approach and the correctness of the quantities and prices of the cleared reserve.</t>
  </si>
  <si>
    <t>Lopez-Diaz, DC; Lira-Barragan, LF; Rubio-Castro, E; Serna-Gonzalez, M; El-Halwagi, MM; Ponce-Ortega, JM</t>
  </si>
  <si>
    <t>Celeste Lopez-Diaz, Dulce; Fernando Lira-Barragan, Luis; Rubio-Castro, Eusiel; Serna-Gonzalez, Medardo; El-Halwagi, Mahmoud M.; Maria Ponce-Ortega, Jose</t>
  </si>
  <si>
    <t>Optimization of biofuels production via a water-energy-food nexus framework</t>
  </si>
  <si>
    <t>Biorefineries; Uncertainty; Supply chains; Material flow analysis; Biofuels</t>
  </si>
  <si>
    <t>SUPPLY CHAIN OPTIMIZATION; OPTIMAL-DESIGN; MULTIOBJECTIVE OPTIMIZATION; 2ND-GENERATION BIOFUELS; SENSITIVITY-ANALYSIS; CROP RESIDUES; BIOREFINERIES; BIOMASS; MODEL; UNCERTAINTY</t>
  </si>
  <si>
    <t>Biofuels have emerged as an attractive renewable alternative to satisfy the global energy demands. The large-scale production of biofuels requires the installation of biorefining systems that involve strategic decisions for the logistics and operation in the production of biofuels such as location, feedstock type(s), production capacities and interactions with the surrounding environment. This work proposes an optimization framework for the design of a biorefining system while accounting for the interactions with the surrounding watershed using a material flow analysis technique through the design of an efficient supply chain for the production and distribution of feedstocks, grains and biofuels considering the water and land requirements. The proposed model deals with the uncertainty involved in the project (e.g., prices of feedstocks and products, biofuel demands and precipitation in the watershed). A mixed-integer linear programming model is proposed to simultaneously consider the economic and environmental objectives. A case study located in Mexico is solved for a set of scenarios with the purpose of illustrating the capabilities of the proposed optimization approach. The results show strong trade-offs between the considered objectives and the impact of uncertainties.</t>
  </si>
  <si>
    <t>Shin, SY; Brun, Y; Balasubramanian, H; Henneman, PL; Osterweil, LJ</t>
  </si>
  <si>
    <t>Shin, Seung Yeob; Brun, Yuriy; Balasubramanian, Hari; Henneman, Philip L.; Osterweil, Leon J.</t>
  </si>
  <si>
    <t>Discrete-Event Simulation and Integer Linear Programming for Constraint-Aware Resource Scheduling</t>
  </si>
  <si>
    <t>Discrete-event simulation (DES); human-intensive systems; linear programming; resource planning; resource policy</t>
  </si>
  <si>
    <t>LENGTH-OF-STAY; EMERGENCY-DEPARTMENT; CARE; SYSTEMS; NETWORK; SHIFTS</t>
  </si>
  <si>
    <t>This paper presents a method for scheduling resources in complex systems that integrate humans with diverse hardware and software components, and for studying the impact of resource schedules on system characteristics. The method uses discrete-event simulation and integer linear programming, and relies on detailed models of the system's processes, specifications of the capabilities of the system's resources, and constraints on the operations of the system and its resources. As a case study, we examine processes involved in the operation of a hospital emergency department, studying the impact staffing policies have on such key quality measures as patient length of stay (LoS), number of handoffs, staff utilization levels, and cost. Our results suggest that physician and nurse utilization levels for clinical tasks of 70% result in a good balance between LoS and cost. Allowing shift lengths to vary and shifts to overlap increases scheduling flexibility. Clinical experts provided face validation of our results. Our approach improves on the state of the art by enabling using detailed resource and constraint specifications effectively to support analysis and decision making about complex processes in domains that currently rely largely on trial and error and other ad hoc methods.</t>
  </si>
  <si>
    <t>Samsatli, S; Samsatli, NJ</t>
  </si>
  <si>
    <t>Samsatli, Sheila; Samsatli, Nouri J.</t>
  </si>
  <si>
    <t>A general mixed integer linear programming model for the design and operation of integrated urban energy systems</t>
  </si>
  <si>
    <t>Urban energy systems; Mixed integer programming; Optimisation; Value web model; Integrated heat and electricity networks; Biomass networks</t>
  </si>
  <si>
    <t>SUPPLY-SYSTEMS; OPTIMIZATION MODEL; MILP MODEL; TRANSPORT; TECHNOLOGIES; ELECTRICITY; SIMULATION; NETWORKS; CHAINS</t>
  </si>
  <si>
    <t>With an increasing proportion of the world's population living in urban areas, probably the greatest potential for saving energy lies in designing more efficient cities. This has been known for many years and has led to the development of a large number of mathematical models designed to optimise urban energy systems. Despite the wide variety of models available, many are specific to particular energy pathways or contain specific equations for each type of technology, making them difficult to apply to a very broad spectrum of problems. Further, many models only consider a network of conversion technologies and there are very few that can include storage and transport technologies in a flexible and general manner. This paper presents a general mixed-integer linear programming (MILP) model for the simultaneous design and operation of urban energy systems. It is based on a flexible value web framework for representing integrated networks of resources and technologies. The resources represent any energy or material involved in the provision of services such as heat and electricity; whereas the technologies represent any type of technology for conversion, transport or storage of resources. It can be applied to urban energy systems problems at different temporal and spatial scales. The model is illustrated using an eco-town in central England as a case study. Demands for heat and electricity must be met by importing grid electricity, natural gas and/or two types of biomass and using a variety technologies, including domestic gas-fired boilers, domestic wood-chip boilers and various biomass-fired combined heat and power plants. The model optimises the design and operation of the integrated heat and electricity networks. The cost optimal solution indicates that all of the heat can be met using a single biomass CHP plant along with a backup boiler; electricity needs to be imported from the grid during periods of low heat demand. (C) 2018 The Authors. Published by Elsevier Ltd. This is an open access article under the CC BY license.</t>
  </si>
  <si>
    <t>Chen, DL; Ma, X; Luo, YQ; Ma, YJ; Yuan, XG</t>
  </si>
  <si>
    <t>Chen, Danlei; Ma, Xue; Luo, Yiqing; Ma, Yingjie; Yuan, Xigang</t>
  </si>
  <si>
    <t>Synthesis of refrigeration system based on generalized disjunctive programming model</t>
  </si>
  <si>
    <t>Refrigeration system; Process synthesis; Generalized Disjunctive Programming (GDP); Mixed Integer Nonlinear Programming (MINLP)</t>
  </si>
  <si>
    <t>NETWORKS; DESIGN</t>
  </si>
  <si>
    <t>Refrigeration system holds an important role in process industries. The optimal synthesis cannot only reduce the energy consumption, but also save the production costs. In this study, a general methodology is developed for the optimal design of refrigeration cycle and heat exchanger network (HEN) simultaneously. Taking the heat integration between the external heat sources/sinks and the refrigeration cycle into consideration, a super-structure with sub-coolers is developed. Through defining logical variables that indicate the relative temperature positions of refrigerant streams after sub-coolers, the synthesis is formulated as a Generalized Disjunctive Programming (GDP) problem based on LP transshipment model, with the target of minimizing the total compressor shaft work in the refrigeration system. The GDP model is then reformulated as a Mixed Integer Nonlinear Programming (MINLP) problem with the aid of binary variables and Big-M Constraint Method. The efficacy of the process synthesis model is demonstrated by a case study of ethylene refrigeration system. The result shows that the optimization can significantly reduce the exergy loss as well as the total compression shaft work. (c) 2017 The Chemical Industry and Engineering Society of China, and Chemical Industry Press. All rights reserved.</t>
  </si>
  <si>
    <t>1004-9541</t>
  </si>
  <si>
    <t>2210-321X</t>
  </si>
  <si>
    <t>Chavez, MMM; Sarache, W; Costa, Y</t>
  </si>
  <si>
    <t>Morales Chavez, Marcela Maria; Sarache, William; Costa, Yasel</t>
  </si>
  <si>
    <t>Towards a comprehensive model of a biofuel supply chain optimization from coffee crop residues</t>
  </si>
  <si>
    <t>Biofuel supply chain design; Multiobjective programming; Sustainability; Coffee residues</t>
  </si>
  <si>
    <t>ROUTING-INVENTORY PROBLEM; LIFE-CYCLE ASSESSMENT; NETWORK DESIGN; BENDERS DECOMPOSITION; BIOETHANOL PRODUCTION; PROGRAMMING APPROACH; FACILITY-LOCATION; META-HEURISTICS; SYSTEM; ALGORITHM</t>
  </si>
  <si>
    <t>Biofuel production from agricultural waste has been identified as a promising strategy in the field of renewable energy. This topic involves complex mathematical modeling tasks such as feedstock characteristics, biorefinery location, capacity strategy and material flows. This paper proposes a Multiple Objective Mixed Integer Linear Programming model (MOMILP) for the design of a sustainable supply chain using multiple agricultural residues. The proposed comprehensive model is utilized in a case study in Colombia, using coffee crop residues. Computational results show the model's robustness as a decision-making tool, which allows the projection of a flexible supply chain structure in the long term.</t>
  </si>
  <si>
    <t>Araya, N; Lucay, FA; Cisternas, LA; Galvez, ED</t>
  </si>
  <si>
    <t>Araya, Natalia; Lucay, Freddy A.; Cisternas, Luis A.; Galvez, Edelmira D.</t>
  </si>
  <si>
    <t>Design of Desalinated Water Distribution Networks: Complex Topography, Energy Production, and Parallel Pipelines</t>
  </si>
  <si>
    <t>SUPPLY SYSTEMS; OPTIMIZATION; RECOVERY; PLANTS; MANAGEMENT; HYDROPOWER; EFFICIENCY; REDUCTION; INDUSTRY; MODEL</t>
  </si>
  <si>
    <t>A methodology was developed to determinate the location and size of desalination plants, the water distribution network, and the location and size of energy recovery devices to provide desalinated water in regions with complex topography. The novelty of this methodology is that energy recovery devices such as pumps as turbines are incorporated to produce energy. Another novelty is the consideration of using multiple pipelines. The methodology proposed uses a superstructure with a set of alternatives in which the optimal solution is found. A mathematical model is generated that corresponds to a mixed integer nonlinear programming (MINLP) problem, which is linearized to become a mixed integer linear programming (MILP) problem solved using the CPLEX solver in GAMS. A case study is presented to demonstrate the applicability of the methodology to real size problems.</t>
  </si>
  <si>
    <t>Markov, I; Bierlaire, M; Cordeau, JF; Maknoon, Y; Varone, S</t>
  </si>
  <si>
    <t>Markov, Iliya; Bierlaire, Michel; Cordeau, Jean-Francois; Maknoon, Yousef; Varone, Sacha</t>
  </si>
  <si>
    <t>A unified framework for rich routing problems with stochastic demands</t>
  </si>
  <si>
    <t>Unified framework; Rich routing problem; Stochastic demand; Forecasting; Tractability; Recourse</t>
  </si>
  <si>
    <t>WASTE MANAGEMENT; INVENTORY; LEVEL; OPTIMIZATION; NETWORK; DESIGN; MODEL; PRICE</t>
  </si>
  <si>
    <t>We introduce a unified framework for rich vehicle and inventory routing problems with complex physical and temporal constraints. Demands are stochastic, can be non-stationary, and are forecast using any model that provides the expected demands and their error term distribution, which can be any theoretical or empirical distribution. We offer a detailed discussion on the modeling of demand stochasticity, focusing on the probabilities and cost effects of undesirable events, such as stock-outs, breakdowns and route failures, and their associated recourse actions. Tractability is achieved through the ability to pre-compute or at least partially pre-process the stochastic information, which is possible under mild assumptions for a general inventory policy. We integrate the stochastic aspect into a mixed integer non-linear program, illustrate applications to various problem classes, and show how to model specific problems through the lens of inventory routing. The case study is based on two sets of realistic instances, representing a waste collection inventory routing problem and a facility maintenance problem, respectively. We analyze the effects of our assumptions on modeling realism and tractability, and demonstrate that our framework significantly outperforms deterministic policies in its ability to limit the number of undesirable events for the same routing cost. (C) 2018 Elsevier Ltd. All rights reserved.</t>
  </si>
  <si>
    <t>Mai, NL; Topal, E; Erten, O</t>
  </si>
  <si>
    <t>Mai, N. L.; Topal, E.; Erten, O.</t>
  </si>
  <si>
    <t>A new open-pit mine planning optimization method using block aggregation and integer programming</t>
  </si>
  <si>
    <t>large-scale optimization; TopCone algorithm; production scheduling; open pit mine planning; integer programming</t>
  </si>
  <si>
    <t>PRODUCTION SCHEDULING PROBLEM; MODEL; ALGORITHM</t>
  </si>
  <si>
    <t>Mathematical programming has been applied o optimizing open pit mine planning problems since the early 1960s. Nonetheless, it still remains challenging to obtain a life-of-mine plan with current computational hardware and software, mostly because of the scale of the input data, which is generally in the form of mining blocks. To overcome this challenge, one common practice is to aggregate blocks into larger units before formulating and solving mine planning models. However, the majority of available block aggregation techniques ignore the slope relation between blocks or are simply not capable of controlling the number of aggregates generated. In this study, a new optimization method for open pit mine planning is proposed, which consists of two stages. In the first stage, a new block aggregation algorithm is proposed, called the TopCone algorithm (TCA), where blocks are clustered into TopCones (TCs), which have two important features: (1) the cone shape and (2) the number of TCs that can be explicitly controlled. In the second stage, TCs form the basis of an integer programming model with a variety of operational constraints so that a high-quality production scheduling solution can be obtained in relatively quick computational time. The capability and novelty of the proposed method is demonstrated through the optimization of the long-term production schedule of a large-scale copper deposit. The case study shows higher NPV results compared to a commercial software package, and the entire mine planning process can be completed in less than 10 minutes.</t>
  </si>
  <si>
    <t>Li, HQ; Jian, XR; Chang, XY; Lu, YR</t>
  </si>
  <si>
    <t>Li, Hongqi; Jian, Xiaorong; Chang, Xinyu; Lu, Yingrong</t>
  </si>
  <si>
    <t>The generalized rollon-rolloff vehicle routing problem and savings-based algorithm</t>
  </si>
  <si>
    <t>Rollon-rolloff vehicle routing problem; Generalized RRVRP; Mixed integer linear programming; Benders decomposition; Savings algorithm</t>
  </si>
  <si>
    <t>SEARCH</t>
  </si>
  <si>
    <t>Taking the waste collection management as the practical background, the rollon-rolloff vehicle routing problem (RRVRP) involves tractors pulling large containers between customer locations and the disposal facility. Each used-tractor begins and ends its route at the depot. Customer demand includes emptying a full container, ordering an empty container or changing a container. The objective is to find tractor routes that feature the minimum amount of total nonproductive time. In the literature the RRVRP is formulated as the node routing problem, and the trip definition that is the complete transport service of a container is used. To relax some assumptions of the RRVRP to cater to practical desires, we present a variant called the generalized RRVRP (G-RRVRP). The G-RRVRP generalizes the practical background, the objective function and the demand flow, and considers specially container loading and unloading time constraints. The G-RRVRP classifies demand into loaded-container demand and cargo demand with time windows. On condition of respecting container loading/unloading time and customer time windows, the G-RRVRP can design tractor routes for the synchronous scheduling of loaded and empty containers so as to ensure the timeliness of transport service. The G-RRVRP aims to minimize the total running cost of used tractors, instead of the total nonproductive time of tractors adopted by the RRVRP. A mixed integer linear programming model for the G-RRVRP is proposed. The Benders decomposition algorithm involving Pareto-optimal cuts and Benders decomposition-callback implementation, and a two-stage heuristic involving the savings algorithm followed by a local search phase are provided. The mathematical formulation and the two-stage heuristic are tested by solving 40 small-scale instances and 20 benchmark instances. Small-scale instances can be solved directly by CPLEX through the Benders decomposition strategies to find exact solutions. The case study indicates the applicability of the G-RRVRP model and the two-stage heuristic to realistic-size problems abstracted from intercity linehaul systems. The computational experiments and case study indicate that the heuristic can solve various instances of the G-RRVRP such that the solution quality and the computation time are acceptable. (C) 2018 Elsevier Ltd. All rights reserved.</t>
  </si>
  <si>
    <t>Li, X; Ventura, JA; Ayala, LF</t>
  </si>
  <si>
    <t>Li, Xin; Ventura, Jose A.; Ayala, Luis F.</t>
  </si>
  <si>
    <t>Carbon dioxide source selection and supply planning for fracking operations in shale gas and oil wells</t>
  </si>
  <si>
    <t>CO2 fracking; Source selection; Supply planning; Mathematical model; Two-stage algorithm; Sensitivity analysis</t>
  </si>
  <si>
    <t>As a promising alternative approach for shale gas and oil withdrawal, fracking using CO2 instead of water has been proved to be not only technically feasible but also environmentally friendly. This paper aims at evaluating CO2 fracking from an economic perspective by considering the collection, supply, transportation, and storage of CO2. More specifically, a CO2 source selection and supply planning problem is defined and discussed from three aspects: CO2 collection and storage at sources, CO2 transportation, and CO2 storage and usage at well pads. Cost models for the three aspects are built, based on which, a mixed-integer nonlinear programming model is developed to determine the optimal set of sources, the corresponding supply and transportation plan, and the investment in associated facilities and equipment. A two-stage algorithm is proposed, which decomposes the original model into a large set of simple sub-problems and a mixed-integer linear problem. A case study for three emerging well pads in North Dakota is presented to illustrate the implementation of the mathematical model and algorithm, and a sensitivity analysis is conducted to analyze the influences of four key parameters over the cost of using CO2.</t>
  </si>
  <si>
    <t>1875-5100</t>
  </si>
  <si>
    <t>2212-3865</t>
  </si>
  <si>
    <t>Falugi, P; Konstantelos, I; Strbac, G</t>
  </si>
  <si>
    <t>Falugi, Paola; Konstantelos, Ioannis; Strbac, Goran</t>
  </si>
  <si>
    <t>Planning With Multiple Transmission and Storage Investment Options Under Uncertainty: A Nested Decomposition Approach</t>
  </si>
  <si>
    <t>Energy storage; mixed integer-linear programming; nested Benders decomposition; stochastic programming; transmission planning</t>
  </si>
  <si>
    <t>CAPACITY EXPANSION; GENERATION; ALGORITHM; VALUATION; PROGRAMS</t>
  </si>
  <si>
    <t>Achieving the ambitious climate change mitigation objectives set by governments worldwide is bound to lead to unprecedented amounts of network investment to accommodate low-carbon sources of energy. Beyond investing in conventional transmission lines, new technologies, such as energy storage, can improve operational flexibility and assist with the cost-effective integration of renewables. Given the long lifetime of these network assets and their substantial capital cost, it is imperative to decide on their deployment on a long-term cost-benefit basis. However, such an analysis can result in large-scale mixed integer linear programming problems that contain many thousands of continuous and binary variables. Complexity is severely exacerbated by the need to accommodate multiple candidate assets and consider a wide range of exogenous system development scenarios that may occur. In this paper, we propose a novel, efficient, and highly generalizable framework for solving large-scale planning problems under uncertainty by using a temporal decomposition scheme based on the principles of Nested Benders. The challenges that arise due to the presence of nonsequential investment state equations and sub-problem nonconvexity are highlighted and tackled. The substantial computational gains of the proposed method are demonstrated via a case study on the IEEE 118 bus test system that involve planning of multiple transmission and storage assets under long-term uncertainty. The proposed method is shown to substantially outperform the current state of the art.</t>
  </si>
  <si>
    <t>Choi, SW; van der Linden, WJ</t>
  </si>
  <si>
    <t>Choi, Seung W.; van der Linden, Wim J.</t>
  </si>
  <si>
    <t>Ensuring content validity of patient-reported outcomes: a shadow-test approach to their adaptive measurement</t>
  </si>
  <si>
    <t>Optimal test design; Shadow-test approach to CAT; Mixed-integer programming; Patient-reported outcomes measurement information system (PROMIS); Content validity</t>
  </si>
  <si>
    <t>ITEM SELECTION; EFFICIENCY; FATIGUE</t>
  </si>
  <si>
    <t>Most computerized adaptive testing (CAT) applications in patient-reported outcomes (PRO) measurement to date are reliability-centric, with a primary objective of maximizing measurement efficiency. A key concern and a potential threat to validity is that, when left unconstrained, individual CAT administrations could have items with systematically different attributes, e.g., sub-domain coverage. This paper aims to provide a solution to the problem from an optimal test design framework using the shadow-test approach to CAT. Following the approach, a case study was conducted using the PROMISA (R) (Patient-Reported Outcomes Measurement Information System) fatigue item bank both with empirical and simulated response data. Comparisons between CAT administrations without and with the enforcement of content and item pool usage constraints were examined. The unconstrained CAT exhibited a high degree of variation in items selected from different substrata of the item bank. Contrastingly, the shadow-test approach delivered CAT administrations conforming to all specifications with a minimal loss in measurement efficiency. The optimal test design and shadow-test approach to CAT provide a flexible framework for solving complex test-assembly problems with better control of their domain coverage than for the conventional use of CAT in PRO measurement. Applications in a wide array of PRO domains are expected to lead to more controlled and balanced use of CAT in the field.</t>
  </si>
  <si>
    <t>0962-9343</t>
  </si>
  <si>
    <t>1573-2649</t>
  </si>
  <si>
    <t>Diaz, S; Minguez, R; Gonzalez, J</t>
  </si>
  <si>
    <t>Diaz, Sarai; Minguez, Roberto; Gonzalez, Javier</t>
  </si>
  <si>
    <t>Topological State Estimation in Water Distribution Systems: Mixed-Integer Quadratic Programming Approach</t>
  </si>
  <si>
    <t>Weighted least squares; Network topology; Monitoring; Observability; Reliability</t>
  </si>
  <si>
    <t>DISTRIBUTION NETWORKS; CALIBRATION</t>
  </si>
  <si>
    <t>State estimation (SE) techniques can be applied to compute the most likely hydraulic state of a water distribution system from the available measurements at a given time. Different approaches exist in the technical literature to undertake such an analysis, but in all of them it is assumed that pump and valve statuses are known beforehand. Such consideration may lead to unrealistic results if real-time unnotified changes in the operation of the network take place, limiting the usefulness of the information provided by telemetry systems. This work eliminates the known-status assumption and presents the concept of topological state estimation (TSE), which not only computes the hydraulic state of the system, but also the current pump and valve status according to the existing measurements. More specifically, a novel methodology for TSE is set out in this paper. The proposed method is derived from the original mixed-integer non-linear programming formulation of the problem, which is transformed in an iterative mixed-integer quadratic programming problem by linearizing some hydraulic constraints. The potential of the methodology is presented by means of an illustrative example and a large case study, in which pumps, gate valves and check valves exist. Results show that TSE would successfully contribute to make the most of available telemetry systems, hence expanding the online monitoring possibilities of water distribution networks.</t>
  </si>
  <si>
    <t>0733-9496</t>
  </si>
  <si>
    <t>1943-5452</t>
  </si>
  <si>
    <t>Park, K; Kremer, GEO; Ma, J</t>
  </si>
  <si>
    <t>Park, Kijung; Kremer, Gul E. Okudan; Ma, Junfeng</t>
  </si>
  <si>
    <t>A regional information-based multi-attribute and multi-objective decision-making approach for sustainable supplier selection and order allocation</t>
  </si>
  <si>
    <t>Supplier selection; Order allocation; Sustainable global supply chain; Multi-attribute utility theory (MAUT); Multi-objective integer linear programming (MOILP)</t>
  </si>
  <si>
    <t>UTILITY-THEORY APPROACH; BOTTOM-LINE APPROACH; CHAIN MANAGEMENT; PROGRAMMING APPROACH; FUZZY AHP; MODEL; PERFORMANCE; OPERATIONS; FRAMEWORK; RANKING</t>
  </si>
  <si>
    <t>Although extant studies proposed various models and frameworks for sustainable supplier selection problems, they paid limited attention to the incorporation of regional economic, social, and environmental factors simultaneously for global supply chain design due to the difficulty in reflecting various dimensions of the global business environment and their associated risks in a decision model. Existing supplier selection models also tend to focus on the formulation of a simplified supply chain structure rather than considering more realistic supply chain operations under multiple sourcing and product designs. To facilitate the complex decision-making process of global supplier selection problems, this study proposes an integrated approach that consists of two phases to effectively reflect the multi perspectives of global supply chain design for sustainability. The first phase identifies sustainable supplier regions through multi-attribute utility theory, considering four regional sustainability indices for economic and social factors in global business and logistics, to reflect the decision maker's risk attitudes on global business opportunities. In the second phase, a multi-objective integer linear programming model for multiple sourcing and multiple product designs that minimizes economic and environmental objectives is applied to find optimal suppliers and their order quantities in the regions selected from the first phase. The proposed approach is illustrated through a bicycle supplier selection case study. The results show that the multi-objective sustainable decision under a multiple sourcing strategy for different product designs leads to a supply chain that is significantly different from the single-objective non-sustainable decisions. The case study under different decision scenarios shows that a decision maker should hold a balanced perspective under the multi-objective decision environment for sustainable supply chain design. (C) 2018 Elsevier Ltd. All rights reserved.</t>
  </si>
  <si>
    <t>Hwangbo, S; Heo, S; Yoo, C</t>
  </si>
  <si>
    <t>Hwangbo, Soonho; Heo, SungKu; Yoo, Changkyoo</t>
  </si>
  <si>
    <t>Network modeling of future hydrogen production by combining conventional steam methane reforming and a cascade of waste biogas treatment processes under uncertain demand conditions</t>
  </si>
  <si>
    <t>Future hydrogen supply network; Conventional steam methane reforming; Biological cascade system; Dual-objective two-stage stochastic model; Optimization</t>
  </si>
  <si>
    <t>SOLID-WASTE; FERMENTATIVE HYDROGEN; MATHEMATICAL-MODEL; INTEGRATED UTILITY; SUPPLY NETWORK; OPTIMIZATION; WATER; BIOMASS; DESIGN; COST</t>
  </si>
  <si>
    <t>Our goal in this study was to design a hydrogen supply network to efficiently produce and manage hydrogen in case future hydrogen demand increases. Sludge from wastewater treatment plants can be converted into biogas using an anaerobic digestion process, and the generated biogas can be transformed into biomethane by amine technology as a biogas upgrading method. A cascade of four-associated technologies (COFAT) is developed in the proposed model as biomethane is converted into hydrogen by employing a biomethane-based steam reforming process. The suggested COFAT system which is not dependent on fossil fuels is integrated with a conventional steam methane reforming process and harnesses large amounts of hydrogen. Hydrogen management is performed using a hydrogen storage tank to meet regional hydrogen demand, and a hydrogen transport network is constructed using pipelines to transfer hydrogen between different regions. A dual-objective two-stage stochastic mixed integer linear program was used as a mathematical model to minimize the costs and downside risk simultaneously, and uncertain hydrogen demand conditions were included. A case study of the Gyeongsang-do province in the Republic of Korea was used in the proposed model, a 24% reduction in the total costs and a reduction of 94 tons of CO2 eq of carbon emission per day were realized for the proposed hydrogen supply network assuming the present hydrogen purchase price of 3.5 US$ per kg. We believe that the results provide reasonable solutions for the construction of a future hydrogen supply network.</t>
  </si>
  <si>
    <t>0196-8904</t>
  </si>
  <si>
    <t>1879-2227</t>
  </si>
  <si>
    <t>Rahimi, Y; Tavakkoli-Moghaddam, R; Iranmanesh, SH; Vaez-Alaei, M</t>
  </si>
  <si>
    <t>Rahimi, Yaser; Tavakkoli-Moghaddam, Reza; Iranmanesh, Seyed Hossein; Vaez-Alaei, Maliheh</t>
  </si>
  <si>
    <t>Hybrid Approach to Construction Project Risk Management with Simultaneous FMEA/ISO 31000/Evolutionary Algorithms: Empirical Optimization Study</t>
  </si>
  <si>
    <t>Risk management; Risk response strategy; Mixed-integer programming; Evolutionary algorithms</t>
  </si>
  <si>
    <t>POSSIBILISTIC PROGRAMMING APPROACH; DECISION-MAKING; RESPONSE STRATEGIES; FAILURE MODE; METHODOLOGY; INDUSTRY; SELECTION; TOPSIS</t>
  </si>
  <si>
    <t>Uncertainty and risks have been the inherent characteristics of large-scale projects. Although practitioners have applied different project risk management standards, numerous uncertainties, and risks in large-scale construction projects have led to significant failures in fulfilling a project's goals. Therefore, in this study, a hybrid approach based on failure mode effects analysis (FMEA)/ISO 31000 has been proposed to identify, evaluate, and control the problem effectively. This hybrid approach is not a very accurate approach in providing an appropriate risk response; hence, a mixed-integer programming (MIP) model has been proposed to select the optimized risk response strategies for the project. In the present study, a model based on synergies among project risk responses was developed that is capable of considering the various criteria in the objective function and optimizing them based on the defined projects. Risk response selection for a large-scale project is a complex problem. Because of the nondeterministic polynomial time (NP)-hardness of the presented model, two metaheuristic algorithms, namely, the self-adaptive imperialist competitive algorithm and invasive weed optimization, were developed to solve the proposed MIP model. A large-scale high-rise residential building was evaluated as a case study to investigate the model proposed in this study empirically.</t>
  </si>
  <si>
    <t>Anescu, G; Ulmeanu, AP</t>
  </si>
  <si>
    <t>Anescu, George; Ulmeanu, Anatoli Paul</t>
  </si>
  <si>
    <t>A No Speeds and Coefficients PSO approach to reliability optimization problems</t>
  </si>
  <si>
    <t>Mixed Integer Non-Linear Programming (MINLP); Derivative-free optimization; No Speeds and Coefficients Particle Swarm; Optimization (NSC-PSO); Reliability optimization; Redundancy Allocation Problem (RAP); Fault Tree Optimization (PTO); Event Tree Optimization (ETO)</t>
  </si>
  <si>
    <t>ALGORITHM; SYSTEM; SEARCH; COST</t>
  </si>
  <si>
    <t>Nowadays we assist to the global extension of reliability optimization problems from the design phase of systems and sub-systems to the design and operational phases, not only of systems and sub-systems, but also of complex industrial plants. Essentially the reliability optimization problems are dealing with the fine trade-off between two contradictory requirements, the maximization of system's reliability and the minimization of system's cost. The paper is investigating the suitability of the No Speeds and Coefficients Particle Swarm Optimization (NSC-PSO) method for solving reliability optimization problems by approaching a set of test problems comprising two known Redundancy Allocation Problem (RAP) case studies, one Fault Tree Optimization (FTO) case study and one Event Tree Optimization (ETO) case study. The FTO and ETO case studies have only illustrative purposes, while the RAP case studies are used for comparison between the numerical results produced by NSC-PSO method and the numerical results reported by other optimization methods published in the literature. The comparisons prove that NSC-PSO is a competitive optimization method for solving reliability optimization problems. The NSC-PSO algorithm is one of the robust optimization methodologies in the procedure of solving the reliability optimization problems.</t>
  </si>
  <si>
    <t>Baaqeel, H; El-Halwagi, MM</t>
  </si>
  <si>
    <t>Baaqeel, Hassan; El-Halwagi, Mahmoud M.</t>
  </si>
  <si>
    <t>Optimal Multiscale Capacity Planning in Seawater Desalination Systems</t>
  </si>
  <si>
    <t>desalination; multi-effect distillation; membrane distillation; process integration; optimization; scheduling</t>
  </si>
  <si>
    <t>THERMAL MEMBRANE DISTILLATION; MULTIEFFECT DISTILLATION; HEAT INTEGRATION; OPTIMIZATION; EXPANSION; NETWORKS; WATER; MODEL; TIME; FACILITIES</t>
  </si>
  <si>
    <t>The increasing demands for water and the dwindling resources of fresh water create a critical need for continually enhancing desalination capacities. This poses a challenge in distressed desalination network, with incessant water demand growth as the conventional approach of undertaking large expansion projects can lead to low utilization and, hence, low capital productivity. In addition to the option of retrofitting existing desalination units or installing additional grassroots units, there is an opportunity to include emerging modular desalination technologies. This paper develops the optimization framework for the capacity planning in distressed desalination networks considering the integration of conventional plants and emerging modular technologies, such as membrane distillation (MD), as a viable option for capacity expansion. The developed framework addresses the multiscale nature of the synthesis problem, as unit-specific decision variables are subject to optimization, as well as the multiperiod capacity planning of the system. A superstructure representation and optimization formulation are introduced to simultaneously optimize the staging and sizing of desalination units, as well as design and operating variables in the desalination network over a planning horizon. Additionally, a special case for multiperiod capacity planning in multiple effect distillation (MED) desalination systems is presented. An optimization approach is proposed to solve the mixed-integer nonlinear programming (MINLP) optimization problem, starting with the construction of a project-window interval, pre-optimization screening, modeling of screened configurations, intra-process design variables optimization, and finally, multiperiod flowsheet synthesis. A case study is solved to illustrate the usefulness of the proposed approach.</t>
  </si>
  <si>
    <t>A heat integration method with multiple heat exchange interfaces</t>
  </si>
  <si>
    <t>Heat integration; Retrofit design; Multiple heat exchange interfaces; Energy efficiency; MILP; Optimisation</t>
  </si>
  <si>
    <t>SCALE PROCESS INTEGRATION; INDUSTRIAL-PROCESSES; UTILITY SYSTEM; NETWORKS; PINCH; OPTIMIZATION; ENERGY; SELECTION; DESIGN</t>
  </si>
  <si>
    <t>In recent decades, energy efficiency has become one of the key issues facing large process industries. Mounting economic, environmental and social pressure motivate energy-intensive industries to improve their efficiency. Identifying retrofit opportunities in large-scale problems is extremely complex due to numerous interconnections and dependencies between process units, sub-units and utilities present on most industrial sites. Therefore, when attempting to identify promising retrofit opportunities, methods detecting early design decisions are crucial. Techniques applying heat integration (HI) often use mathematical models and optimization to survey potential solutions. Mixed integer linear programming (MILP) is often used for industrial energy efficiency case studies due to its flexibility, solution speed and guaranteed optimal solution while taking advantage of the extensive bodies of work dedicated to this type of problem. The current work proposes a methodology based on HI and MILP to represent process energy requirements with different heat exchange interfaces. Switching from the current utility interface to an alternative one requires additional heat transfer area while it might bring operational benefits due to better system integration. The optimal combination of the processes with different interfaces is obtained by considering the trade-off between the cost of additional heat exchanger area required and decrease in the operating cost. The proposed method is applied to two industrial case studies which show the added value for HI and impact of the proposed method for reducing the problem size in heat exchanger network (HEN) design. In the first case study, the total cost of the system is reduced by 45% taking into account the cost of the modifications in the existing heat exchangers while in the second case study the computation time of heat load distribution (HLD) is reduced by 78% using the results of optimal interface selection. The proposed method provides early design decisions for retrofit solutions on industrial sites. Utilizing this methodology provides a dual benefit of identifying the most promising options for retrofit applications while also eliminating inconsequential ones at an early stage of the analysis. (C) 2018 Elsevier Ltd. All rights reserved.</t>
  </si>
  <si>
    <t>Gross, CN; Fugener, A; Brunner, JO</t>
  </si>
  <si>
    <t>Gross, Christopher N.; Fuegener, Andreas; Brunner, Jens O.</t>
  </si>
  <si>
    <t>Online rescheduling of physicians in hospitals</t>
  </si>
  <si>
    <t>OR in health services; Physician rescheduling; Online planning; Mixed-integer linear program</t>
  </si>
  <si>
    <t>SCHEDULING PROBLEM; NURSE SCHEDULES; FAIRNESS; SHIFTS</t>
  </si>
  <si>
    <t>Scheduling physicians is a complex task. Legal requirements, different levels of qualification, and preferences for different working hours increase the difficulty of determining a solution that simultaneously fulfills all requirements. Unplanned absences, e.g., due to illness, additionally drive the complexity. In this study, we discuss an approach to deal with the following trade-off. Changes to the existing plan should be kept as small as possible. However, an updated plan should still meet the requirements regarding work regulation, qualifications needed, and physician preferences. We present a mixed-integer linear programming model to create updated duty and workstation rosters simultaneously following absences of scheduled personnel. To enable a comparison with previous sequential approaches, we separate our model into two models for the duty and workstation roster which generate plans sequentially. In a case study, we apply our integrated and sequential models to real-life data from a German university hospital with 133 physicians, 17 duties, and 20 workstations. We consider a planning horizon of 4 weeks and reschedule physicians on each day for three different cost settings for the trade-off between plan quality (in terms of preferences, fairness, coverage and training) and plan stability, resulting in a total of 4201 model runs. We demonstrate that our integrated model can achieve near-optimal results with reasonable computational efforts. In each of these runs our model reschedules physicians within 1-21 s. We run the sequential models on the same data, but for only one cost setting, resulting in 1401 runs. The results indicate that our integrated model manages to respect interdependencies between duty and workstation roster whereas the sequential models will always optimize for the plan which is created first. Overall, results indicate that our integrated model parameters allow managing the trade-off between plan quality goals and plan stability.</t>
  </si>
  <si>
    <t>Rodriguez-Verjan, C; Augusto, V; Xie, XL</t>
  </si>
  <si>
    <t>Rodriguez-Verjan, Carlos; Augusto, Vincent; Xie, Xiaolan</t>
  </si>
  <si>
    <t>Home health-care network design: Location and configuration of home health-care centers</t>
  </si>
  <si>
    <t>Home health-care; Location; Allocation; Cost analysis; Resource management; Strategic design; Optimization</t>
  </si>
  <si>
    <t>HOSPITAL-CARE; MANAGEMENT; SERVICES; CHEMOTHERAPY; TRIAL; COST</t>
  </si>
  <si>
    <t>Home Health-Care (HHC) is a concept slowly expanding over time, introduced to reduce pressure on inpatient hospital beds by providing care to patients at home. Nowadays, HHC centers are able to undertake more technical complex care such as (but not limited to) end-of-life care, chemotherapy and rehabilitation. This article accomplishes two main objectives: (i) design a home health-care network by locating HHC centers across a territory, taking into account medical demand and costs of resources and facilities; (ii) optimally manage the activities of HHC centers by deciding on the outsourcing of critical processes for patient care. Two mixed-integer linear programs are proposed to solve these problems and propose strategic and tactical decisions. A practical case study is proposed on the Loire department (France) with various scenarios to test the robustness of the model depending on demand variation. The proposed method gives efficient plans for designing and managing HHC centers with cost-efficient solutions on both strategic and tactical level. (C) 2017 Elsevier Ltd. All rights reserved.</t>
  </si>
  <si>
    <t>Xiao, WX; Du, G; Zhang, YY; Liu, XJ</t>
  </si>
  <si>
    <t>Xiao, Wenxing; Du, Gang; Zhang, Yingying; Liu, Xiaojie</t>
  </si>
  <si>
    <t>Coordinated optimization of low-carbon product family and its manufacturing process design by a bilevel game-theoretic model</t>
  </si>
  <si>
    <t>Bilevel game-theoretic model; Coordinated optimization; Low-carbon product family; Manufacturing process configuration; Nested bilevel genetic algorithm</t>
  </si>
  <si>
    <t>DECISION-SUPPORT-SYSTEM; JOINT OPTIMIZATION; MASS CUSTOMIZATION; MODULAR DESIGN; SUPPLY CHAINS; CONFIGURATION; REQUIREMENTS; EMISSIONS</t>
  </si>
  <si>
    <t>While increasing environmental issues arising from product development and manufacturing activities have attracted much attention from both academia and industry alike, few researches have addressed joint optimization of product family architecting (PFA) and its manufacturing process configuration (MPC) considering environmental concerns. Moreover, the hierarchical characteristics underlying these two optimization problems and complex interactions among PFA, MPC, and environmental concerns are failed to be revealed and addressed in the previous research. In this paper, a bilevel game-theoretic model for coordinating low-carbon PFA (L-CPFA) and low-carbon MPC (L-CMPC) is proposed. The L-CPFA decision by a designer (game-leader) is represented as an upper-level optimization problem for optimal configuration of module instances and architecture of compound modules and product variants from the perspectives of economic and environmental performances. The L-CMPC decision by a manufacturer (game-follower) is modeled as a lower-level optimization problem in order to determine the optimal low-carbon realization process planning of each primitive module, each compound module, and the assembly and transportation mode of each product variant according to the upper-level decision. A nonlinear, 0-1 integer bilevel programming model is developed, and then solved by a nested bilevel genetic algorithm (NBGA). A case study of a microwave oven product family is presented to demonstrate the feasibility and potential of the proposed model and algorithm. The results indicate that the carbon emissions have apparently impact on the optimal PFA and MPC decisions, and integrating low-carbon awareness into product family development activities is beneficial and advisable for enterprises to increase customer-perceived utilities and competitive advantages. Our proposed model can handle well the conflict and coordination between L-CPFA and L-CMPC, and balance well enterprise's benefits with environmental impacts triggered by development activities. (C) 2018 Elsevier Ltd. All rights reserved.</t>
  </si>
  <si>
    <t>Huan, D; Luo, XL</t>
  </si>
  <si>
    <t>Huan, Dong; Luo, Xiong-Lin</t>
  </si>
  <si>
    <t>Process Transition Based on Dynamic Optimization with the Case of a Throughput-Fluctuating Ethylene Column</t>
  </si>
  <si>
    <t>CONTROL VECTOR PARAMETERIZATION; BACKWARD DIFFERENTIATION FORMULAS; OPTIMAL GRADE TRANSITION; INITIAL-VALUE PROBLEMS; CHEMICAL-PROCESSES; POLYMERIZATION; STRATEGY; SYSTEM; DISCRETIZATION; CONTROLLER</t>
  </si>
  <si>
    <t>For continuous chemical processs, security and economy are threatened by the process transition. Considering the limitations of conventional control, dynamic optimization is a potential strategy for large-range process transition. To avoid dimension problems caused by full discretization, the dynamic optimization problem is transformed into the mixed integer nonlinear programming problem by control vector parameterization. In detail, the control variables are discretized as real parameters, whereas the time grid for discretization is determined by integer parameters. The strategy is verified by the case study of a throughput-fluctuating ethylene column. By simulation, two scenes are discussed. For small-range transition, conventional strategy is adequate. For large-range transition, the dynamic optimization is employed. Compared with the experiential operation, the equal time-interval dynamic optimization decreases the deviation and shortens the duration of process transition. Furthermore, the unbalancing of fluctuation is eliminated by the varied time-interval approach.</t>
  </si>
  <si>
    <t>Hong, I; Kuby, M; Murray, AT</t>
  </si>
  <si>
    <t>Hong, Insu; Kuby, Michael; Murray, Alan T.</t>
  </si>
  <si>
    <t>A range-restricted recharging station coverage model for drone delivery service planning</t>
  </si>
  <si>
    <t>Unmanned aerial vehicles; Spatial optimization; Euclidean Shortest Path; GIS; Location modeling</t>
  </si>
  <si>
    <t>REFUELING LOCATION MODEL; UNMANNED AERIAL VEHICLES; ELECTRIC VEHICLES; OPTIMIZATION; PATHS; STRATEGIES; VISIBILITY; ALGORITHM; OBSTACLES; NETWORKS</t>
  </si>
  <si>
    <t>Unmanned Aerial Vehicles (UAVs) are attracting significant interest for delivery service of small packages in urban areas. The limited flight range of electric drones powered by batteries or fuel cells requires refueling or recharging stations for extending coverage to a wider area. To develop such service, optimization methods are needed for designing a network of station locations and delivery routes. Unlike ground-transportation modes, however, UAVs do not follow a fixed network but rather can fly directly through continuous space. But, paths must avoid barriers and other obstacles. In this paper, we propose a new location model to support spatially configuring a system of recharging stations for commercial drone delivery service, drawing on literature from planar-space routing, range-restricted flow-refueling location, and maximal coverage location. We present a mixed-integer programming formulation and an efficient heuristic algorithm, along with results for a large case study of Phoenix, AZ to demonstrate the effectiveness and efficiency of the model.</t>
  </si>
  <si>
    <t>Hassannayebi, E; Zegordi, SH; Amin-Naseri, MR; Yaghini, M</t>
  </si>
  <si>
    <t>Hassannayebi, Erfan; Zegordi, Seyed Hessameddin; Amin-Naseri, Mohammad Reza; Yaghini, Masoud</t>
  </si>
  <si>
    <t>Optimizing headways for urban rail transit services using adaptive particle swarm algorithms</t>
  </si>
  <si>
    <t>Train timetable; Particle swarm optimization; Average waiting time; Dynamic demand</t>
  </si>
  <si>
    <t>TIME-DEPENDENT DEMAND; OPTIMIZATION ALGORITHM; TRAIN REGULATION; NETWORK; MODEL; LINE; COORDINATION; SCHEDULES; OPERATION; PATTERNS</t>
  </si>
  <si>
    <t>Minimizing the passenger waiting times is an important aim of the rail companies to improve the service efficiency. The present study contributes to this aim by: (1) presenting novel mixed-integer nonlinear programming formulations for the train timetabling problem, (2) designing efficient algorithms to solve large instances of the problem. The model addresses the strict vehicle capacity constraint and the period-dependent arrival rate and alighting ratio. The basic model is then improved by embedding heuristic rules in the mathematical formulation. Due to the complexity of the problem, the sizes of the instances solved optimally are small and not practical for the real implementation. In order to tackle large-sized problem instances, different adaptive particle swarm algorithms are proposed. The solution methods are experimentally evaluated with respect to the real instances suggested by Tehran Metropolitan rail. The results demonstrate that the proposed adaptive particle swarm optimization algorithms could reduce the total passenger waiting times significantly compared to the current practice of using an even-headway timetable as well as the baseline schedule. For the given case study, the performance of the proposed adaptive particle swarm algorithm is about 9.4% and 64% better than the quality of the baseline timetable and the regular headway schedule, respectively.</t>
  </si>
  <si>
    <t>Kesharwani, R; Sun, ZY; Dagli, C</t>
  </si>
  <si>
    <t>Kesharwani, Rajkamal; Sun, Zeyi; Dagli, Cihan</t>
  </si>
  <si>
    <t>Biofuel supply chain optimal design considering economic, environmental, and societal aspects towards sustainability</t>
  </si>
  <si>
    <t>biofuel supply chain; greenhouse gas emission; multiobjective optimization; particle swarm optimization; sustainability</t>
  </si>
  <si>
    <t>LIFE-CYCLE ASSESSMENT; INTEGRATING GIS; GHG EMISSIONS; CORN STOVER; ENERGY; BIOMASS; OPTIMIZATION; SYSTEM; MODEL; SIMULATION</t>
  </si>
  <si>
    <t>Biofuel supply chain design plays a critical role in facilitating the large-scale substitution of biofuel for traditional fossil fuels with a cost-effective and environmentally friendly manner towards sustainability. This paper proposes a multiobjective optimization model for a 4-layer biofuel supply chain network using mixed integer nonlinear programming while considering the benefits from economic, environmental, and societal aspects. The model can be used either to optimize an existing biofuel supply chain network or to guide the construction of a new biofuel supply chain network. The profit, the greenhouse gas emissions in transportation, and the market share of biofuel were set as targets for optimization. The selection of the participators at each layer, and the amount of the material flow between each pair of selected supplier and customer located at two adjacent layers were modeled as decision variables. The conventional weighted aggregation method was used to unify 3 objectives after normalization. Particle swarm optimization was used to solve this high-dimension multiobjective problem to obtain a near optimal solution. A numerical case study based on the state of Missouri in the United States was implemented to verify the effectiveness of the proposed model. The results of the case study illustrate that the benefits in terms of transportation emission, profit, and market share can be achieved simultaneously. Using the equal weights configuration in conventional weighted aggregation as an example, a 21% reduction of the transportation emission, a 33% increase of the profit, and a 2% augmentation of the market share were achieved compared to the benchmark scenario.</t>
  </si>
  <si>
    <t>0363-907X</t>
  </si>
  <si>
    <t>1099-114X</t>
  </si>
  <si>
    <t>Ng, RTL; Kurniawan, D; Wang, H; Mariska, B; Wu, WZ; Maravelias, CT</t>
  </si>
  <si>
    <t>Ng, Rex T. L.; Kurniawan, Daniel; Wang, Hua; Mariska, Brian; Wu, Wenzhao; Maravelias, Christos T.</t>
  </si>
  <si>
    <t>Integrated framework for designing spatially explicit biofuel supply chains</t>
  </si>
  <si>
    <t>Cellulosic ethanol; High-resolution spatial data; Biorefinery; Optimization; Mixed-integer programming</t>
  </si>
  <si>
    <t>ENVIRONMENTAL SUSTAINABILITY IMPACTS; BIOMASS PROCESSING DEPOTS; CORN STOVER; ECONOMIC OPTIMIZATION; LOGISTICS SYSTEM; SIMULATION-MODEL; NETWORK DESIGN; UNCERTAINTY; CHALLENGES; COST</t>
  </si>
  <si>
    <t>We present a framework that allows us to utilize high-resolution spatial data to design biomass-to-fuel supply chains. Specifically, we first present how to extract crop data from the Agricultural Model Intercomparison and Improvement Project packages, and then develop a method to combine these data with a historical cropland data layer, to generate spatial data with user-specified resolution. Next, we develop a general approach to determine the potential depot and biorefinery locations, and calculate the actual flow path distance between facilities using Geographic Information Systems methods. Since spatially explicit data lead to large-scale supply chain networks, we develop preprocessing algorithms that allow us to remove arcs that will never be used in an optimal solution, thereby reducing the size of the network under consideration. We then present a multi-period mixed-integer linear programming model that accounts for the selection of depot and biorefinery locations and their capacities, shipping and inventory planning, as well as the selection of pretreatment and conversion technologies, and transportation modes. Finally, we demonstrate the application of our framework using a case study of corn stover-to-ethanol supply chain in Wisconsin.</t>
  </si>
  <si>
    <t>Roychaudhuri, PS; Bandyopadhyay, S</t>
  </si>
  <si>
    <t>Roychaudhuri, Pritam Sankar; Bandyopadhyay, Santanu</t>
  </si>
  <si>
    <t>Financial Pinch Analysis: Minimum opportunity cost targeting algorithm</t>
  </si>
  <si>
    <t>Capital budgeting; Project selection problem; Pinch Analysis; Minimum opportunity cost targeting algorithm; Branch and bound technique</t>
  </si>
  <si>
    <t>DATA ENVELOPMENT ANALYSIS; PROCESS INTEGRATION; PROJECT SELECTION; CARBON EMISSIONS; ENERGY RECOVERY; MANAGEMENT; SECTOR; MODEL; RESOURCES; INDUSTRY</t>
  </si>
  <si>
    <t>To achieve the market competitiveness as well as sustainable products and processes, a firm invests in different environmental and conservation projects. Capital budgeting essentially entails the decision of funding a set of acceptable projects from a larger pool of available projects, subject to different funding constraints. This paper proposes a new algorithm, the minimum opportunity cost targeting algorithm (MOCTA), to address the capital budgeting problems for selecting environmental management projects. This algorithm is based on the principles of Pinch Analysis, a well-established resource conservation methodology and can be directly applied to partially acceptable projects which can be formulated as a linear programming problem. The proposed algorithm, in coordination with the branch and bound technique, can further be applied to solve mixed integer linear programming (MILP) formulation of the problem, where projects should either be completely accepted or completely rejected. A hypothetical example demonstrates the applicability of the methodology through a complex search tree. The proposed methodologies are demonstrated through a case study of selecting energy conservation projects in ;the Indian Paper and Pulp industry. (C) 2018 Elsevier Ltd. All rights reserved.</t>
  </si>
  <si>
    <t>0301-4797</t>
  </si>
  <si>
    <t>1095-8630</t>
  </si>
  <si>
    <t>Azami, A; Demirli, K; Bhuiyan, N</t>
  </si>
  <si>
    <t>Azami, Aria; Demirli, Kudret; Bhuiyan, Nadia</t>
  </si>
  <si>
    <t>Scheduling in aerospace composite manufacturing systems: a two-stage hybrid flow shop problem</t>
  </si>
  <si>
    <t>Job scheduling; Hybrid flow shop; Mixed integer linear programming; Genetic algorithm; Aerospace composite manufacturing systems</t>
  </si>
  <si>
    <t>GENETIC-ALGORITHM; SETUP TIME; BOUND ALGORITHM; LIMITED BUFFER; BATCH; CLASSIFICATION; PROCESSORS; MACHINES; FAMILIES; LINES</t>
  </si>
  <si>
    <t>This research investigates a real-world complex two-stage hybrid flow shop scheduling problem which is faced during the manufacturing of composite aerospace components. There are a number of new constraints to be taken into account in this special hybrid flow shop, in particular limited physical capacity of the intermediate buffer, limited waiting time between processing stages, and limited tools/molds used in both stages in each production cycle. We propose a discrete-time mixed integer linear programming model with an underlying branch and bound algorithm, to solve small- and medium-size problems (up to 100 jobs). To solve the large instances of the problem (up to 300 jobs), a genetic algorithm with a novel crossover operator is developed. A new heuristic method is introduced to generate the initial population of the genetic algorithm. The results show the high level of computational efficiency and accuracy of the proposed genetic algorithm when compared to the optimal solutions obtained from the mathematical model. The results also show that the proposed genetic algorithm outperforms the conventional dispatching rules (i.e., shortest processing time, earliest dues date and longest processing time) when applied to large-size problems. A real case study undertaken at one of the leading aerospace companies in Canada is used to formulate the model, collect data for the parameters of the model, and analyze the results.</t>
  </si>
  <si>
    <t>Zhang, XY; Yeh, WC; Jiang, YZ; Huang, YH; Xiao, YW; Li, L</t>
  </si>
  <si>
    <t>Zhang, Xianyong; Yeh, Wei-chang; Jiang, Yunzhi; Huang, Yaohong; Xiao, Yingwang; Li, Li</t>
  </si>
  <si>
    <t>A Case Study of Control and Improved Simplified Swarm Optimization for Economic Dispatch of a Stand-Alone Modular Microgrid</t>
  </si>
  <si>
    <t>stand-alone modular microgrid; storage battery; control; three-port converter; economic dispatch; simplified swarm optimization; diesel generator; solar power; wind power</t>
  </si>
  <si>
    <t>STRATEGY; SYSTEMS</t>
  </si>
  <si>
    <t>Due to the complex configuration and control framework, the conventional microgrid is not cost-effective for engineering applications with small or medium capacity. A stand-alone modular microgrid with separated AC bus and decentralized control strategy is proposed in this paper. Each module is a self-powered system, which consists of wind and solar power, a storage battery, load and three-port converter. The modules are interconnected by three-port converters to form the microgrid. Characteristics, operation principle, control of the modular microgrid and the three-port converter are analyzed in detail. Distributed storage batteries enable power exchanges among modules to enhance economic returns. Economic dispatch of the stand-alone modular microgrid is a mixed-integer programming problem. A day-ahead operation optimization model including fuel cost, battery operation cost, and power transmission cost is established. Because there are so many constraints, it is difficult to produce a feasible solution and even more difficult to have an improved solution. An improved simplified swarm optimization (iSSO) method is therefore proposed. The iSSO scheme designs the new update mechanism and survival of the fittest policy. The experimental results from the demonstration project on DongAo Island reflect the effectiveness of the stand-alone modular microgrid and the economic dispatch strategy based on the iSSO method.</t>
  </si>
  <si>
    <t>Kammoun, MA; Rezg, N</t>
  </si>
  <si>
    <t>Kammoun, Mohamed Ali; Rezg, Nidhal</t>
  </si>
  <si>
    <t>Toward the optimal selective maintenance for multi-component systems using observed failure: applied to the FMS study case</t>
  </si>
  <si>
    <t>Selectiv emaintenance; Multi-component systems; Data mining; Clustering algorithm; Association rules</t>
  </si>
  <si>
    <t>BIG DATA TAXONOMY; MULTISTATE SYSTEMS</t>
  </si>
  <si>
    <t>Several industrial systems are required to carry out a sequence of missions in which the maintenance activity is allowed only between two consecutive missions. In such case, the selective maintenance strategy is widely adopted, which aims to select the best components to be maintained, taking into account the constrained maintenance resources. The suggested maintenance selective resolution methods in the literature are based essentially on theoretical analyses and estimated parameters, which does not necessarily reflect the reality. In this study, we propose to combine techniques based on data mining approach to the selective maintenance of a multi-component system, using the maintenance data collection. For this purpose, the similar components are clustered, as a first step, and the age degradation coefficient of similar components is computed by using the K-means clustering algorithm. Next, we propose a mixed integer programming model that uses as input data the components degradation coefficients of the first step, in order to decide which components need to be replaced first. After, using the Apriori algorithm, the frequent sequences of maintained component are extracted, which provides us additional knowledge to predict the next maintenance activity. Finally, the proposed approach is assessed through a real-world case study of maintenance data of a flexible manufacturing system.</t>
  </si>
  <si>
    <t>Martin, M; Grossmann, IE</t>
  </si>
  <si>
    <t>Martin, Mariano; Grossmann, Ignacio E.</t>
  </si>
  <si>
    <t>Optimal integration of renewable based processes for fuels and power production: Spain case study</t>
  </si>
  <si>
    <t>Wind power; Solar energy; Biomass; Waste; Process integration; CO2</t>
  </si>
  <si>
    <t>SOLAR-ENERGY PLANT; BIOETHANOL PRODUCTION; ROUND OPERATION; STORAGE; OPTIMIZATION; DESIGN; SYSTEM; ELECTRICITY; FACILITY; MODEL</t>
  </si>
  <si>
    <t>In this work we propose a data independent framework for the optimal integration of renewable sources of energy to produce fuels and power. A network is formulated using surrogate models for various technologies that use solar energy (photovoltaic, concentrated solar power or algae to produce oil), wind, biomass (to obtain ethanol, methanol, FT-liquids and thermal energy), hydroelectric, and waste (to produce power plant via biogas production). The optimization model is formulated as a mixed-integer linear programming model that evaluates the use of renewable resources and technologies and their integration to meet power and fuels demand; sustainability and CO2 emissions are also considered. The network can be applied to evaluate process integration at different scales, county to country level, including uncertainty availability of resources. Spain and particular regions are used as a case study. The framework suggests that larger integration uses the resources more efficiently, while considering uncertainty in resource availability shows larger cost to ensure meeting the demand. For the particular case considered, hydropower is widely used while biofuels are produced close to large populated regions when larger areas are evaluated; otherwise a more distributed solution is proposed. Reaching large fuel substitution is difficult at current biomass yields and technology state of development.</t>
  </si>
  <si>
    <t>Mihic, K; Ryan, K; Wood, A</t>
  </si>
  <si>
    <t>Mihic, Kresimir; Ryan, Kevin; Wood, Alan</t>
  </si>
  <si>
    <t>Randomized Decomposition Solver with the Quadratic Assignment Problem as a Case Study</t>
  </si>
  <si>
    <t>integer programming; heuristic algorithms; nonlinear programming</t>
  </si>
  <si>
    <t>LOCAL SEARCH; ALGORITHM; LOCATION; TABU</t>
  </si>
  <si>
    <t>This paper presents a new local search approach, called randomized decomposition (RD), for solving nonlinear, nonconvex mathematical programs. Starting from a feasible solution, RD partitions the problem's decision variables into a randomly ordered list of randomly generated subsets. RD then optimizes over the variables in each subset, keeping all other variables fixed. Unlike most other decomposition methods, no knowledge of the problem structure is required. RD has been combined with a metaheuristic RDPerturb, for escaping local optima, to create a generic framework for solving mathematical programs, especially hard combinatorial nonconvex problems. The framework has been implemented as an optimization platform we call RDSolver and successfully applied to over 400 instances of the quadratic assignment problem (QAP). The results obtained by RDSolver are competitive with the solutions obtained by heuristics specially tailored for those problems, even though RDSolver is a general purpose mathematical programming solver. In addition to a strong performance on previously solved problems, RDSolver has found two new best known solutions and provided solutions to 68 large QAP problems for which no solutions have been previously reported.</t>
  </si>
  <si>
    <t>1091-9856</t>
  </si>
  <si>
    <t>1526-5528</t>
  </si>
  <si>
    <t>Uster, H; Memisoglu, G</t>
  </si>
  <si>
    <t>Uster, Halit; Memisoglu, Gokhan</t>
  </si>
  <si>
    <t>Biomass Logistics Network Design Under Price-Based Supply and Yield Uncertainty</t>
  </si>
  <si>
    <t>biomass logistics; biomass pricing; network design; stochastic programming</t>
  </si>
  <si>
    <t>CHAIN DESIGN; OPTIMIZATION; BIOENERGY; SWITCHGRASS; MANAGEMENT; FARMERS; DECOMPOSITION; WILLINGNESS; ADOPTION; IMPACT</t>
  </si>
  <si>
    <t>We consider an integrated supply pricing and biomass logistics network design problem in which yield rates are uncertain. The base supply amount is modeled via a farmers' decision model that estimates the amount of land dedicated to biomass production under a given biomass wholesale price. We develop a two-stage stochastic integer program for integrated design of a network as well as biomass pricing decisions under yield uncertainty. To efficiently solve our model, we suggest a Benders decomposition- based algorithm in which the Benders cuts, one for each scenario, are aggregated by utilizing a scheme that takes into account yield rates as well as the geographical nature of the underlying problem. With further strengthening of the cuts, we present a significantly improved approach for solving relatively large instances and illustrate its performance via a computational study. We further present an extensive case study in Texas using realistic data to test our model's capabilities and to demonstrate its effectiveness in capturing the relationships between total cost, biomass wholesale price, network structure, and various input parameters. Finally, we examine the relationship between farmers' decision model parameters, which dictate the risk profile of farmers, and the expected total system cost, as well as the biomass wholesale price.</t>
  </si>
  <si>
    <t>Kermani, M; Wallerand, AS; Kantor, ID; Marechal, F</t>
  </si>
  <si>
    <t>Kermani, Maziar; Wallerand, Anna S.; Kantor, Ivan D.; Marechal, Francois</t>
  </si>
  <si>
    <t>Generic superstructure synthesis of organic Rankine cycles for waste heat recovery in industrial processes</t>
  </si>
  <si>
    <t>Mixed integer linear programming (MILD); Piece-wise linear envelope; Process integration; Combined heat and power; Supercritical Rankine cycle; Genetic algorithm</t>
  </si>
  <si>
    <t>LOW-GRADE HEAT; WORKING-FLUID; MULTIOBJECTIVE OPTIMIZATION; THERMODYNAMIC ANALYSIS; EXCHANGER NETWORKS; THERMOECONOMIC OPTIMIZATION; TRANSCRITICAL CYCLES; ENERGY-REQUIREMENTS; OPTIMAL INTEGRATION; UTILITY SYSTEMS</t>
  </si>
  <si>
    <t>Waste heat accounts for up to 70% of input energy in industrial processes which enunciates the importance of energy recovery measures to improve efficiency and reduce excessive energy consumption. A portion of the energy can be recovered within the process, while the rest is rejected to the environment as unavoidable DJ waste; therefore, providing a large opportunity for organic Rankine cycle (ORC)s which are capable of producing electricity from heat at medium-low temperatures. These cycles are often regarded as one of the best waste heat recovery measures but industrial applications are still limited due to the lack of comprehensive methodologies for their integration with processes. As such, this work proposes a novel and comprehensive superstructure optimization methodology for ORC integration including architectural features such as turbine-bleeding, reheating, and transcritical cycles. Additional developments include a novel dynamic linearization technique for supercritical and near-critical streams and calculation of heat transfer coefficients. The optimization problem is solved using a bi-level approach including fluid selection, operating condition determination and equipment sizing and is applied to a literature case study. The results exhibit that interactions between these elements are complex and therefore underline the necessity of such methods to explore the optimal integration of ORCs with industrial processes.</t>
  </si>
  <si>
    <t>Ulusan, A; Ergun, O</t>
  </si>
  <si>
    <t>Ulusan, Aybike; Ergun, Ozlem</t>
  </si>
  <si>
    <t>Restoration of services in disrupted infrastructure systems: A network science approach</t>
  </si>
  <si>
    <t>ATTACK TOLERANCE; DESIGN; ACCESSIBILITY; VULNERABILITY; OPTIMIZATION; ERROR</t>
  </si>
  <si>
    <t>Due to the ubiquitous nature of disruptive extreme events, functionality of the critical infrastructure systems (CIS) is constantly at risk. In case of a disruption, in order to minimize the negative impact to the society, service networks operating on the CIS should be restored as quickly as possible. In this paper, we introduce a novel network science inspired measure to quantify the criticality of components within a disrupted service network and develop a restoration heuristic (Cent-Restore) that prioritizes restoration efforts based on this measure. As an illustrative case study, we consider a road network blocked by debris in the aftermath of a natural disaster. The debris obstructs the flow of relief aid and search-and-rescue teams between critical facilities and disaster sites, debilitating the emergency service network. In this context, the problem is defined as finding a schedule to clear the roads with the limited resources. First, we develop a mixed-integer programming model for the problem. Then we validate the efficiency and accuracy of the Cent-Restore heuristic on randomly generated instances by comparing it to the model. Furthermore, we use Cent-Restore to recommend real-time restoration plans for disrupted road networks of Boston and Manhattan and analyze the performance of the plans over time through resilience curves. We compare CentRestore to the current restoration guidelines proposed by FEMA and other strategies that prioritize the restoration efforts based on different measures. As a result we confirm the importance of including specific post-disruption attributes of the networks to create effective restoration strategies. Moreover, we explore the relationship between a service network's resilience and its topological and operational characteristics under different disruption scenarios. The methods and insights provided in this work can be extended to other disrupted large-scale critical infrastructure systems in which the ultimate goal is to enable the functions of the overlaying service networks.</t>
  </si>
  <si>
    <t>1932-6203</t>
  </si>
  <si>
    <t>Cao, CJ; Li, CD; Yang, Q; Liu, Y; Qu, T</t>
  </si>
  <si>
    <t>Cao, Cejun; Li, Congdong; Yang, Qin; Liu, Yang; Qu, Ting</t>
  </si>
  <si>
    <t>A novel multi-objective programming model of relief distribution for sustainable disaster supply chain in large-scale natural disasters</t>
  </si>
  <si>
    <t>Relief distribution; Sustainable disaster supply chain; Victims' perceived satisfaction; Multi-objective programming model; Genetic algorithm</t>
  </si>
  <si>
    <t>LOGISTICS DISTRIBUTION; RESOURCE-ALLOCATION; EMERGENCY RESPONSE; BIG DATA; OPTIMIZATION; MANAGEMENT; RESILIENCE; OPERATIONS; EFFICIENCY; FRAMEWORK</t>
  </si>
  <si>
    <t>To save lives and reduce suffering of victims, the focus of this paper is to design the strategies of relief distribution regarding beneficiary perspective on sustainability. This problem is formulated as a multi objective mixed-integer nonlinear programming model to maximize the lowest victims' perceived satisfaction, and minimize respectively the largest deviation on victims' perceived satisfaction for all demand points and sub-phases. Then, genetic algorithm is proposed to solve this mathematical model. To validate the proposed methodologies, a case study from Wenchuan earthquake is illustrated. Computational results demonstrate genetic algorithm here can achieve the trade-off between solution quality and computation time for relief distribution with the concern of sustainability. Furthermore, it indicates that the methodology provides the tools for decision-makers to optimize the structure of relief distribution network and inventory, as well as alleviate the suffering of victims. Increasingly, this paper expects to not only validate the proposed model and method, but also highlight the importance and urge of considering beneficiary perspective on sustainability into relief distribution problem. (C) 2017 Elsevier Ltd. All rights reserved.</t>
  </si>
  <si>
    <t>Soysal, M; Cimen, M; Demir, E</t>
  </si>
  <si>
    <t>Soysal, Mehmet; Cimen, Mustafa; Demir, Emrah</t>
  </si>
  <si>
    <t>On the mathematical modeling of green one-to-one pickup and delivery problem with road segmentation</t>
  </si>
  <si>
    <t>Pickup and delivery problem; Road segmentation; Greenhouse gas emissions; Energy consumption; Sustainable logistics management</t>
  </si>
  <si>
    <t>POLLUTION-ROUTING PROBLEM; A-RIDE PROBLEM; LARGE NEIGHBORHOOD SEARCH; FREIGHT TRANSPORTATION; TIME WINDOWS; SPLIT LOADS; LOGISTICS; ALGORITHM; PERFORMANCE; NETWORKS</t>
  </si>
  <si>
    <t>This paper presents a green one-to-one pickup and delivery problem including a set of new features in the domain of green vehicle routing. The objective here is to enhance the traditional models for the one-to-one pickup and delivery problem by considering several important factors, such as explicit fuel consumption (which can be translated into emissions), variable vehicle speed and road categorization (i.e., urban, non-urban). Accordingly, the paper proposes a mixed integer programming model for the problem. A case study from the Netherlands shows the applicability of the model in practice. The numerical analyses show that the investigated factors has a significant impact on operational-level logistics decisions and the selected key performance indicators. The results suggest that the proposed green model can achieve significant savings in terms of total transportation cost. The total cost reduction is found to be (i) 3.03% by the use of explicit fuel consumption estimation, (ii) up to 10.7% by accounting for variable vehicle speed and (iii) up to 10.5% by considering road categorization. As total cost involves explicit energy usage estimation, the proposed model has potential to offer a better support to aid sustainable logistics decision-making process. (C) 2017 Elsevier Ltd. All rights reserved.</t>
  </si>
  <si>
    <t>Mobtaker, A; Ouhimmou, M; Ronnqvist, M; Paquet, M</t>
  </si>
  <si>
    <t>Mobtaker, Azadeh; Ouhimmou, Mustapha; Ronnqvist, Mikael; Paquet, Marc</t>
  </si>
  <si>
    <t>Development of an economically sustainable and balanced tactical forest management plan: a case study in Quebec</t>
  </si>
  <si>
    <t>tactical forest management planning; multi-objective optimization; goal programming; Nadir theory; sustainability</t>
  </si>
  <si>
    <t>DECISION-SUPPORT; EVEN-FLOW; OPTIMIZATION; CHAIN; INDUSTRY; MODELS; SYSTEM</t>
  </si>
  <si>
    <t>In Canada, most of the forests are publicly owned and forest products companies depend on timber licenses issued by the provincial governments for their wood supplies. According to the Sustainable Forest Development Act effective in the province of Quebec since April 2013, the government is responsible for harvest area selection and timber allocation to companies. This is a complex tactical planning decision with important impacts on downstream economic activities. Moreover, to avoid high grading of forest resources and to determine a sustainable tactical plan that ensures a stable level of availability, quality, and cost of supply over several years, it is necessary to take these criteria into consideration simultaneously during the planning process. We propose a mixed-integer nonlinear goal-programming formulation while employing Nadir theory as a reliable scaling technique to model this multi-objective planning problem. The model is solved by a linearization approach for a real case in the province of Quebec. The proposed solution method enables us to obtain good-quality solutions for relatively large cases. Results show that the proposed model outperforms conventional cost-minimization planning strategy by ensuring a more balanced use of wood supply and costs for all stakeholders over a longer period.</t>
  </si>
  <si>
    <t>Hemmati, S; Ghaderi, SF; Ghazizadeh, MS</t>
  </si>
  <si>
    <t>Hemmati, S.; Ghaderi, S. F.; Ghazizadeh, M. S.</t>
  </si>
  <si>
    <t>Sustainable energy hub design under uncertainty using Benders decomposition method</t>
  </si>
  <si>
    <t>Energy hub design; Sustainable development; External cost; Stochastic programming; Benders decomposition; Distributed energy resources</t>
  </si>
  <si>
    <t>PROGRAMMING APPROACH; COMBINED HEAT; SYSTEMS; OPTIMIZATION; MANAGEMENT; GENERATION; NETWORK; EXPANSION; MODEL; TRANSMISSION</t>
  </si>
  <si>
    <t>A sustainable framework for optimal design of an energy hub (EH), which aims to determine the optimal size of the candidate distributed energy resources (DERs), is proposed in this paper by providing a modeling framework to consider environmental (Env) and social (Soc) impacts of the EH. In order to determine the Env and Soc impacts, the life cycles of different components are analyzed. The external cost method is employed to model the Env and Soc impacts. Also, a two-stage stochastic programming method is utilized to address different uncertainties such as wind speed and solar radiations as well as electricity and heat demands. The problem is formulated as a mixed integer linear programming (MILP). In the optimal EH design problem, the optimal dispatch of DERs should be determined, which leads to a large optimization problem. Benders decomposition (BD) algorithm is used to decompose the original problem in order to address heavy computational burden of the problem, especially when a large number of scenarios is used to properly represent uncertainties. The simulation is performed on a case study which shows the effectiveness of using the BD. In addition, the impacts of taking external cost into consideration on the optimal configuration are investigated. (C) 2017 Elsevier Ltd. All rights reserved.</t>
  </si>
  <si>
    <t>Janke, T; Brindley, B; Rodemann, T; Steinke, F</t>
  </si>
  <si>
    <t>Janke, Tim; Brindley, Bastian; Rodemann, Tobias; Steinke, Florian</t>
  </si>
  <si>
    <t>Incentivizing the Adoption of Local Flexibility Options: A Quantitative Case Study</t>
  </si>
  <si>
    <t>Demand-side management; Energy management; Smart grids</t>
  </si>
  <si>
    <t>DEMAND-SIDE MANAGEMENT</t>
  </si>
  <si>
    <t>Energy systems with a large share of generation from renewable sources require a flexible behavior of the demand side. Office buildings can technically contribute by the installation of local generation and storage in combination with energy management systems. However, businesses will only consider the adoption of flexibility options if there is a clear monetary benefit. We evaluate different combinations of flexibility options for a typical medium sized office campus in Germany regarding the incentives provided by different electricity pricing models. We model the campus using a mixed integer linear programming (MILP) formulation and assume perfect foresight. We find that even for the traditional static pricing model the adoption of flexibility options is beneficial. However, dynamic pricing models provide substantially larger incentives while prices close to the wholesale price render the investments unprofitable.</t>
  </si>
  <si>
    <t>Shukla, A; Verma, K; Kumar, R</t>
  </si>
  <si>
    <t>Shukla, Akanksha; Verma, Kusum; Kumar, Rajesh</t>
  </si>
  <si>
    <t>Planning of Fast Charging Stations in Distribution System Coupled with Transportation Network for Capturing EV flow</t>
  </si>
  <si>
    <t>Electric Vehicle (EV); Fast Charging Stations (FCS); queuing theory; distribution system; traffic flow</t>
  </si>
  <si>
    <t>INFRASTRUCTURE</t>
  </si>
  <si>
    <t>Promotion of Electric Vehicles (EVs) over conventional vehicles due to environmental concern calls for the optimal location and sizing of Fast Charging Stations (FCS) to facilitate the large-scale EV deployment. EV FCS couple future transportation networks and power systems. That is EV driving and charging behavior will influence both the networks. This paper proposes optimal location and sizing of FCS which ensures maximal capture of EV flow and reduced investment cost by minimizing the number of charging facilities required in the FCS. A battery capacity constrained EV flow capturing location model to maximize the EV traffic flow is proposed. Further queuing analysis based waiting time constrained sizing model is proposed to minimize the number of charging facilities in an FCS. This is a Mixed Integer Nonlinear Programming (MINLP) problem solved by the two variants of Particle Swarm Optimization (PSO) technique. The simulation is conducted on a case study consisting of 123-bus distribution system and a 25-node traffic network system to illustrate the proposed planning method. The impact of different load models of FCS for power flow analysis on the distribution system is also studied.</t>
  </si>
  <si>
    <t>2160-3162</t>
  </si>
  <si>
    <t>Guo, Z; Yao, SR; Gu, JT; Xu, CB; Li, GY; Zhou, M</t>
  </si>
  <si>
    <t>Guo, Zun; Yao, Shangrun; Gu, Jiting; Xu, Chenbo; Li, Gengyin; Zhou, Ming</t>
  </si>
  <si>
    <t>Bi-level Optimal Scheduling of Demand Response Integrated Energy Hub Through Cost and Exergy Assessments</t>
  </si>
  <si>
    <t>energy hub; steam injected gas turbine; exergy; demand response</t>
  </si>
  <si>
    <t>OPERATION OPTIMIZATION; SYSTEM</t>
  </si>
  <si>
    <t>Energy hub has gained its popularity recently in describing the multi-energy complements in integrated energy systems. In this paper, a novel bi-level optimal scheduling model for a demand response integrated energy hub is established aiming at a balance between cost analysis and exergy assessment. A modified steam injected gas turbine structure is introduced to flexibly transit working status according to demand changes. The Karush-Kuhn-Tucker condition and big M method are applied to transform the nonlinear model to a mixed integer linear programming problem, which can be easily solved by commercial solvers. Case study of a smart multi-energy building demonstrates the effectiveness of the proposed model. Results show that the scheduling method in this paper enables significant reduction in the total operating costs and improvement of the overall exergy efficiency. Besides, the modification of energy converting device and application of interruptible load effectively alleviate energy supply pressure of distributed power grid and increase the service life of energy storage devices.</t>
  </si>
  <si>
    <t>Wang, YA; Shao, CC; Sun, P; Wang, XF; Wang, XL; Li, D</t>
  </si>
  <si>
    <t>Wang, Yanan; Shao, Chengcheng; Sun, Pei; Wang, Xifan; Wang, Xiuli; Li, Ding</t>
  </si>
  <si>
    <t>Generator Maintenance Schedule Considering Characteristics of Multi-type Renewable Energy</t>
  </si>
  <si>
    <t>maintenance scheduling; renewable energy; load duration curve; mixed-integer linear programming</t>
  </si>
  <si>
    <t>Generator maintenance scheduling plays an important role in the reliable and economic operation of power system. However, it is greatly challenged by the integration of large-scale renewable energy due to the intermittent and volatile characteristics of wind and solar power. This paper proposes a maintenance scheduling method for generators based on the load duration curve, considering maintenance requirements and the seasonal characteristics of renewable energy and hydro energy as well as takes the system operation constraints into consideration to minimize the cost of system operation. It constructs the weekly model for system operation and conducts the unified optimization for yearly maintenance scheduling and hydro distribution. The model improves the reliability and decreases the cost effectively. The case study on the modified IEEE-RTS verifies the validity and feasibility of the proposed method.</t>
  </si>
  <si>
    <t>2641-5666</t>
  </si>
  <si>
    <t>Fitiwi, DZ; Santos, SF; Catalao, JPS</t>
  </si>
  <si>
    <t>Fitiwi, Desta Z.; Santos, Sergio F.; Catalao, Joao P. S.</t>
  </si>
  <si>
    <t>Role of Distributed Energy Storage Systems in the Quest for Carbon-free Electric Distribution Systems</t>
  </si>
  <si>
    <t>Distributed generation; energy storage systems; network switching; renewable energy sources; stochastic mixed integer linear programming</t>
  </si>
  <si>
    <t>NETWORK RECONFIGURATION; POWER-GENERATION; COST</t>
  </si>
  <si>
    <t>This paper presents an extensive analysis in relation to transforming electric distribution networks in order to accommodate large quantities of variable renewable energy sources (vRESs). For this purpose, a multi-stage and stochastic mixed integer linear programming (S-MILP) model is employed. The algebraic model developed optimally allocates energy storage systems (ESSs) along with an optimal dynamic distribution network switching. For the analysis, a standard IEEE 119-bus distribution network system was used as a case study. Test results reveal that the joint optimization of ESSs and network reconfiguration markedly increase flexibility in existing systems, leading to an increase in the levels of renewables integration and utilization. Moreover, the analysis of the results shows the prospect of such systems in going fully carbonfree, i.e. with vRES power entirely meeting system demand. Generally, the current work demonstrates that a more effective integration and utilization of large-scale vRESs is possible when existing systems are equipped with enabling technologies that are already commercially available.</t>
  </si>
  <si>
    <t>Umpfenbach, EL; Dalkiran, E; Chinnam, RB; Murat, AE</t>
  </si>
  <si>
    <t>Umpfenbach, Edward Lawrence; Dalkiran, Evrim; Chinnam, Ratna Babu; Murat, Alper Ekrem</t>
  </si>
  <si>
    <t>Optimization of strategic planning processes for configurable products</t>
  </si>
  <si>
    <t>Assortment planning; supply chain management; discrete choice; automotive; supply chain complexity</t>
  </si>
  <si>
    <t>LINE SELECTION PROBLEM; RETAIL SHELF SPACE; INVENTORY MANAGEMENT; ASSORTMENT; DEMAND; VARIETY; CHOICE; SUBSTITUTION; COMPLEXITY; DECISIONS</t>
  </si>
  <si>
    <t>Assortment planning aims to select the set of products that a retailer or manufacturer will offer to its customers to maximize profitability. While assortment planning research has been expanding in recent years, current models are inadequate for the needs of a configurable product manufacturer. In this paper, we develop models integrating assortment planning and supply chain management decisions for the strategic planning of a large automaker. Our model utilizes a multinomial logit choice model transformed into a mixed-integer linear program through the Charnes-Cooper transformation. It is able to scale to problems that contain thousands of configurations to possibly be offered, a necessity given the number of possible configurations an automaker can build. In addition, most research in assortment planning contains simplified costs associated with product complexity. We better account for design, integration, manufacturing, and supply chain complexities that stem from large product assortments. We believe that our model can significantly aid automotive manufacturers to balance their product complexity with supply chain complexity to improve profitability of vehicle programs. We also present results from a case study motivated by a large global automotive original equipment manufacturer.</t>
  </si>
  <si>
    <t>Lin, YF; Du, WL</t>
  </si>
  <si>
    <t>Lin, Yuefeng; Du, Wenli</t>
  </si>
  <si>
    <t>A Two-level Optimization Framework for Cyclic Scheduling of Ethylene Cracking Furnace System</t>
  </si>
  <si>
    <t>cyclic scheduling, cracking furnace system, genetic algorithm, mixed integer optimization problems; automatic parameter tuning</t>
  </si>
  <si>
    <t>ALGORITHM; OPERATION; INTEGER</t>
  </si>
  <si>
    <t>An ethylene plant typically consists of multiple cracking furnaces in parallel to process various feeds. For tackling this problem, it is convenient to formulate it as a cyclic scheduling problem that can be modeled as a large-scale mixed integer optimization nonlinear programming (MINLP). However, due to the existence of mixed variables and many constraints, the problem is hard to be solved efficiently by conventional deterministic algorithms or stochastic algorithms. To solve this problem, we propose a novel two-level optimization framework based on real-coded genetic algorithms (GA) and sequential quadratic programming (SQP). Our approach is based on reformulating the MINLP as a nested optimization with two loops. In the outer layer, to avoid wasting computation time, the GA is used first to filter out infeasible integer solution candidates and pass the feasible ones to the inner loop for fitness evaluation. In the inner loop, by fixing feasible integer solutions, the problem is simplified to a nonlinear programming problem (NLP), which is then solved by the SQP algorithm. A real-world case study demonstrates the efficacy of the developed methodology compared with existing MINLP solvers.</t>
  </si>
  <si>
    <t>Lin, SW; Huang, CY; Ying, KC; Chen, DL</t>
  </si>
  <si>
    <t>Lin, Shih-Wei; Huang, Chien-Yi; Ying, Kuo-Ching; Chen, Dar-Lun</t>
  </si>
  <si>
    <t>Decreasing the System Testing Makespan in a Computer Manufacturing Company</t>
  </si>
  <si>
    <t>System testing; scheduling; parallel machines</t>
  </si>
  <si>
    <t>IDENTICAL PARALLEL MACHINES; MINIMIZE TOTAL TARDINESS; DEPENDENT SETUP TIMES; ALGORITHM; EARLINESS</t>
  </si>
  <si>
    <t>This paper investigates the system testing scheduling problem (STSP), using one of the largest computer manufacturing companies in the world as a case study. A mixed integer linear programming (MILP) model and a restricted simulated annealing (RSA) heuristic which applies two rules to eliminate ineffective job moves to minimize makespan in the STSP are presented. The proposed RSA is empirically evaluated using 188 simulation instances derived from the characteristics of a real technology company. The RSA computational results are compared with those of the traditional simulated annealing (SA) and the artificial bee colony (ABC) algorithms. The statistical results demonstrate that the RSA, SA, and ABC provide much better solutions than the MILP model solved using Gurobi solver for small problems within a reasonable execution time. The RSA offers significant improvements over the SA and ABC algorithms when applied to large problems. The simulation results demonstrate that the proposed RSA heuristic significantly decreases system testing makespan in a computer manufacturing plant at Taiwan.</t>
  </si>
  <si>
    <t>Wu, H; Wan, Z</t>
  </si>
  <si>
    <t>Wu, Hao; Wan, Zhong</t>
  </si>
  <si>
    <t>A multiobjective optimization model and an orthogonal design-based hybrid heuristic algorithm for regional urban mining management problems</t>
  </si>
  <si>
    <t>REVERSE LOGISTICS NETWORK; SOLID-WASTE MANAGEMENT; GENETIC ALGORITHM; SUPPLY CHAIN; NEIGHBORHOOD SEARCH; PROGRAMMING-MODEL; BENEFIT-ANALYSIS; SYSTEM ANALYSIS; INTEGER; COST</t>
  </si>
  <si>
    <t>In this paper, a multiobjective mixed-integer piecewise nonlinear programming model (MOMIPNLP) is built to formulate the management problem of urban mining system, where the decision variables are associated with buy-back pricing, choices of sites, transportation planning, and adjustment of production capacity. Different from the existing approaches, the social negative effect, generated from structural optimization of the recycling system, is minimized in our model, as well as the total recycling profit and utility from environmental improvement are jointly maximized. For solving the problem, the MOMIPNLP model is first transformed into an ordinary mixed-integer nonlinear programming model by variable substitution such that the piecewise feature of the model is removed. Then, based on technique of orthogonal design, a hybrid heuristic algorithm is developed to find an approximate Pareto-optimal solution, where genetic algorithm is used to optimize the structure of search neighborhood, and both local branching algorithm and relaxation-induced neighborhood search algorithm are employed to cut the searching branches and reduce the number of variables in each branch. Numerical experiments indicate that this algorithm spends less CPU (central processing unit) time in solving large-scale regional urban mining management problems, especially in comparison with the similar ones available in literature. By case study and sensitivity analysis, a number of practical managerial implications are revealed from the model.</t>
  </si>
  <si>
    <t>1096-2247</t>
  </si>
  <si>
    <t>2162-2906</t>
  </si>
  <si>
    <t>Mota, B; Carvalho, A; Gomes, MI; Povoa, AB</t>
  </si>
  <si>
    <t>Mota, Bruna; Carvalho, Ana; Gomes, Maria Isabel; Povoa, Ana Barbosa</t>
  </si>
  <si>
    <t>Green Supply Chain Design and Planning: The Importance of Decision Integration in Optimization Models</t>
  </si>
  <si>
    <t>Supply chain; Optimization; Sustainability; Decision integration Life cycle assessment</t>
  </si>
  <si>
    <t>Sustainability is more than ever a central concern when deciding a company's strategy. Stakeholders are continuously pressuring industries to further reduce their environmental impact. In order to achieve that, it is imperative to look for solutions across all of the company's operations adopting a supply chain view. However, supply chains' complexity makes this a challenging task. Analysing the sustainability of such complex systems requires the use of capable tools as are optimization models. Several of these models can be found in the literature, mostly focusing on specific issues or specific decisions in the supply chain. Therefore, a research gap is found in models capable of handling a wider variety of decisions. With this work a mixed integer linear programming model is used to demonstrate the impact of including more or less options/decisions on design and planning decisions, and on the environmental performance of a supply chain. A case-study based on a Portuguese pulp and paper company is analysed. The results obtained for different scenarios are examined.</t>
  </si>
  <si>
    <t>2194-1009</t>
  </si>
  <si>
    <t>Lakhdhar, W; Mzid, R; Khalgui, M; Frey, G</t>
  </si>
  <si>
    <t>Lakhdhar, Wafa; Mzid, Rania; Khalgui, Mohamed; Frey, Georg</t>
  </si>
  <si>
    <t>A New Approach for Optimal Implementation of Multi-core Reconfigurable Real-time Systems</t>
  </si>
  <si>
    <t>Real-time and Reconfiguration; Multi-core; POSIX; Task and Function; MILP and Optimization</t>
  </si>
  <si>
    <t>MULTIPROCESSORS</t>
  </si>
  <si>
    <t>This paper deals with a multi-core reconfigurable real-time system specified with a set of implementations, each of which is raised under a predefined condition and executes multiple functions which are in turns executed by threads. The implementation as threads generates a complex system code. This is due to the huge number of threads and the redundancy between the different implementations which may lead to an increase in the energy consumption. Thus we aim in this paper to optimize the system code by avoiding the redundancy between implementations and reducing the number of threads while meeting all related real-time constraints. The proposed approach adopts mixed integer linear programming (MILP) techniques in the exploration phase in order to provide a feasible task model. An optimal reconfigurable POSIX-based code of the system is manually generated as an output of this technique. An application to a case study and performance evaluation confirm and validate the expected results.</t>
  </si>
  <si>
    <t>Halilbasic, L; Thams, F; Venzke, A; Chatzivasileiadis, S; Pinson, P</t>
  </si>
  <si>
    <t>Halilbasic, Lejla; Thams, Florian; Venzke, Andreas; Chatzivasileiadis, Spyros; Pinson, Pierre</t>
  </si>
  <si>
    <t>Data-driven Security-Constrained AC-OPF for Operations and Markets</t>
  </si>
  <si>
    <t>Security-constrained OPF; small-signal stability; convex relaxation; mixed-integer non-linear programming</t>
  </si>
  <si>
    <t>OPTIMAL POWER-FLOW; SMALL-SIGNAL STABILITY; NETWORKS</t>
  </si>
  <si>
    <t>In this paper, we propose a data-driven preventive security-constrained AC optimal power flow (SC-OPF), which ensures small-signal stability and N-1 security. Our approach can be used by both system and market operators for optimizing redispatch or AC based market-clearing auctions. We derive decision trees from large datasets of operating points, which capture all security requirements and allow to define tractable decision rules that are implemented in the SC-OPF using mixed integer nonlinear programming (MINLP). We propose a second order cone relaxation for the non-convex MINLP, which allows us to translate the non-convex and possibly disjoint feasible space of secure system operation to a convex mixed-integer OPF formulation. Our case study shows that the proposed approach increases the feasible space represented in the SC-OPF compared to conventional methods, can identify the global optimum as opposed to tested MINLP solvers and significantly reduces computation time due to a decreased problem size.</t>
  </si>
  <si>
    <t>Feng, L; Ghasemi, M; Chang, KW; Topcu, U</t>
  </si>
  <si>
    <t>Feng, Lu; Ghasemi, Mahsa; Chang, Kai-Wei; Topcu, Ufuk</t>
  </si>
  <si>
    <t>Counterexamples for Robotic Planning Explained in Structured Language</t>
  </si>
  <si>
    <t>Automated techniques such as model checking have been used to verify models of robotic mission plans based on Markov decision processes (MDPs) and generate counterexamples that may help diagnose requirement violations. However, such artifacts may be too complex for humans to understand, because existing representations of counterexamples typically include a large number of paths or a complex automaton. To help improve the interpretability of counterexamples, we define a notion of explainable counterexample, which includes a set of structured natural language sentences to describe the robotic behavior that lead to a requirement violation in an MDP model of robotic mission plan. We propose an approach based on mixed- integer linear programming for generating explainable counterexamples that are minimal, sound and complete. We demonstrate the usefulness of the proposed approach via a case study of warehouse robots planning.</t>
  </si>
  <si>
    <t>1050-4729</t>
  </si>
  <si>
    <t>Lupera, G; Shokry, A; Medina-Gonzalez, S; Vyhmeister, E; Espuna, A</t>
  </si>
  <si>
    <t>Lupera, Gicela; Shokry, Ahmed; Medina-Gonzalez, Sergio; Vyhmeister, Eduardo; Espuna, Antonio</t>
  </si>
  <si>
    <t>Ordinary Kriging: A machine learning tool applied to mixed-integer multiparametric approach</t>
  </si>
  <si>
    <t>Machine learning tool; classification; clustering; metamodeling</t>
  </si>
  <si>
    <t>The complexity of optimization problems of optimization problems increases along with the dimensions, non-linearity, and/or the required accuracy of the model constraints and objective functions. Additionally, for mixed-integer multiparametric problems, the discreet and uncertain nature of the variables and parameters to be considered, affect the complexity further more. Recently, machine learning or data-driven techniques have been proposed as alternatives for the solution of complex multiparametric programming problems. However, those methods presents as a main limitation its very high prediction error in variables that show discrete behavior and on the limits of the critical/local regions. This work extends this investigation line via proposing a novel machine learning method for solving these kind of problems based on an iterative process that use Ordinary Kriging as supervised learning tool to classify and model data. Furthermore, Ordinary Kriging can be also used, as an unsupervised tool to cluster data. The proposed methodology is applied to a benchmark case-study and the numerical results exhibits a significant improvements, up to 65% based on the normalized root-mean-square error, compared with reported information that used other modeling techniques.</t>
  </si>
  <si>
    <t>Liu, M; van Dam, KH; Pantaleo, AM; Guo, M</t>
  </si>
  <si>
    <t>Liu, Massimo; van Dam, Koen H.; Pantaleo, Antonio M.; Guo, Miao</t>
  </si>
  <si>
    <t>Optimisation of Integrated Bioenergy and Concentrated Solar Power Supply Chains in South Africa</t>
  </si>
  <si>
    <t>Solar; Bioenergy; Renewables; South Africa</t>
  </si>
  <si>
    <t>Climate change and energy security are complex challenges whose solutions depend on multi-faceted interactions between different actors and socio-economic contexts. Energy innovation through integration of renewable energies in existing systems offers a partial solution, with high potential identified for bioenergy and solar energy. In South Africa there is potential to further integrate renewable energies to meet local demands and conditions. Various concentrated solar power (CSP) projects are in place, but there is still land available to generate electricity from the sun. In combination with sustainable biomass resources these can offer synergetic benefits in improving the power generation's flexibility. While thermodynamic and thermo-economic modelling for hybrid CSP-Biomass technology have been proposed, energy modelling in the realm of supply chains and demand/supply dynamics has not been studied sufficiently. We present a spatially and temporally Mixed Integer Linear Programming (MILP) model, to optimize the choice and location of technologies in tern's of economic cost while being characterised by realistic supply/demand constraints as well as spatially-explicit environmental constraints. The model is driven by electricity demand, resource availability and technology costs as it aspires to emulate key energy and sustainability issues. A case study in the South African province of Gauteng was implemented over 2015-2050 to highlight the potential and challenges for hybrid CSP-Biomass and integrated systems assessment and the applicability of the modelling approach. From the range of hybrid CSP-Biomass technologies considered, based on detailed techno-economic characteristics from the literature, the Biomass only EFGT plant is identified as the cost optimal. When distributed generation (DG) technologies, small-scale Solar PV and Wind Turbines were introduced to the model as a competing alternative, they were demonstrated to be more economically optimal ((sic) 65 mil against (sic) 85 mil with CSP-Biomass Industrial scale), driven by technology learning cost reductions, evidencing the case for DG technologies to gain momentum. Together these scenarios highlight the possible carbon savings from integrating multiple renewable energy technologies.</t>
  </si>
  <si>
    <t>Gan, M; Li, DD; Wang, MF; Zhang, GY; Yang, S; Liu, JY</t>
  </si>
  <si>
    <t>Gan, Mi; Li, Dandan; Wang, Mingfei; Zhang, Guangyuan; Yang, Shuai; Liu, Jiyang</t>
  </si>
  <si>
    <t>Optimal Urban Logistics Facility Location with Consideration of Truck-Related Greenhouse Gas Emissions: A Case Study of Shenzhen City</t>
  </si>
  <si>
    <t>CHAIN NETWORK DESIGN; STRATEGIES; SYSTEM; IMPACT; MODEL</t>
  </si>
  <si>
    <t>The logistics facility location is always involved with great deals of investment. Its construction and operation also bring out a huge amount of the greenhouse gas (GHG) emission due to the consumption of building materials, energy, the running of trucks, and other logistics equipment. Particularly, trucking activities in the urban logistics networks (ULN) are a major source of GHG. This paper aims to formulate an eco-facility location model to minimize both the total cost of ULN construction and operation and the GHG emissions of truck trips. Based on the mathematical relations of GHG emissions rates and several macroscopic factors, which we obtained by multivariate regression analysis on a large set of empirical trucking data in our previous research, the data-driven emissions rates estimation function is acquired. Then, we link the estimation function of each trip purpose by various kinds of logistics facilities through a qualitative analysis. The eco-facility location problem is modeled by integrating the pure facility location model and the GHG emissions function. The problem is first converted to a biobjective mixed-integer program, and the Particle Swarm Optimization algorithm is applied to solve the model. Through experiments with real case, the effectiveness of the models and algorithms is verified. The eco-facility location model for ULN tends to obtain the environment-friendly location decision. Our analytical results also verify the hypothesis that locations of facility do impact the relevant truck-related GHG emissions, especially to transfer transport, as well as inbound and outbound freight.</t>
  </si>
  <si>
    <t>Vicente, JJ; Relvas, S; Barbosa-Povoa, AP</t>
  </si>
  <si>
    <t>Vicente, Joaquim Jorge; Relvas, Susana; Barbosa-Povoa, Ana Paula</t>
  </si>
  <si>
    <t>Effective bullwhip metrics for multi-echelon distribution systems under order batching policies with cyclic demand</t>
  </si>
  <si>
    <t>supply chain management; order batching; bullwhip effect; inventory planning; wrap-around; mixed integer linear programming</t>
  </si>
  <si>
    <t>SUPPLY CHAIN; DESIGN; PLANTS; VARIABILITY; INFORMATION; INVENTORY; RETROFIT; MODEL</t>
  </si>
  <si>
    <t>A large number of problems in a distribution supply chain require that decisions are made in the presence of the bullwhip effect phenomenon. The impact of the order batching policies on the bullwhip effect is analysed in this paper, when cycle demand on a multi-echelon supply chain operating is considered. While investigating which bullwhip effect metrics are more adequate to measure the bullwhip effect in these type of systems, the optimal reordering plan that minimises the operation costs of the overall system is calculated. A Mixed Integer Linear Programming (MILP) model is developed that takes into account an inventory and distribution system formed by multiple warehouses and retailers with lateral transshipments. The bullwhip effect is measured through four metrics: the echelon average inventory; the echelon inventory variance ratio; the echelon average order; and the echelon order rate variance ratio. As conclusion the inventory metrics suggest that (i) using batching policy reduces instability; (ii) batching may reduce in general order variance if using larger batches and (iii) cycle demand length has no major impact in the bullwhip effect. A motivational example and a real word case study are used and tested.</t>
  </si>
  <si>
    <t>Fachini, RF; Esposto, KF; Camargo, VCB</t>
  </si>
  <si>
    <t>Fachini, Ramon Faganello; Esposto, Kleber Francisco; Bento Camargo, Victor Claudio</t>
  </si>
  <si>
    <t>A framework for development of advanced planning and scheduling (APS) systems in glass container industry</t>
  </si>
  <si>
    <t>Performance measurement; Supply chain management; Decision support systems; Spreadsheets; Production planning and control</t>
  </si>
  <si>
    <t>OPTIMIZATION; MODELS; IMPLEMENTATION; BENEFITS; SALES</t>
  </si>
  <si>
    <t>Purpose The purpose of this paper is to present a new framework for designing and implementing simple but effective advanced planning and scheduling (APS) systems in glass container industry by means of spreadsheets. Design/methodology/approach The conceptual framework for APS system design is developed by integrating principles of end-user computing and mixed-integer programming (MIP). This framework comprises the APS implementation and its integration with enterprise resource planning systems. Such a proposal is applied in a real-world glass bottle manufacturer and its performance assessment is carried out by using metrics of the well-known supply chain operations reference (SCOR) model. Findings The case study shows that the framework application can improve the responsiveness of glass container supply chain (SC) as well as reduce significantly SC planning costs. A further assessment of the end-user computing satisfaction highlights the general acceptance of the framework. Practical implications The proposed framework can assist glass industry managers and practitioners to solve their complex production planning problem since custom solutions are not available for this sector. Another important implication is the possible generalization of the framework given that MIP models for production planning are currently available in the literature for different industries. Originality/value On the one hand, the new framework successfully integrates concepts of end-user computing and MIP bridging the gap between theory of aforementioned areas and their practical applications. On the other hand, the paper contributes to the scarce literature on performance evaluation of APS systems and their impact on production system performance. The novel APS gain analysis based on SCOR metrics ensures that the system potential benefits are aligned with the modern concepts of supply chain management.</t>
  </si>
  <si>
    <t>1741-038X</t>
  </si>
  <si>
    <t>1758-7786</t>
  </si>
  <si>
    <t>Sari, YA; Kumral, M</t>
  </si>
  <si>
    <t>Sari, Yuksel Asli; Kumral, Mustafa</t>
  </si>
  <si>
    <t>A landfill based approach to surface mine design</t>
  </si>
  <si>
    <t>mine waste management; landfill; mine design; mineral industries; mine optimization</t>
  </si>
  <si>
    <t>WASTE MANAGEMENT; MINING-INDUSTRY; OPEN-PIT; OPTIMIZATION; SYSTEMS</t>
  </si>
  <si>
    <t>Surface mining operations extract a large quantity of waste material, which is generally disposed into a dump area. This waste can cause a series of environmental problems ranging from landscape deterioration to acidic water generation and water pollution. Therefore, mine waste management is a significant task in mining operations. As known, in strip mining, the overburden is not transported to waste dumps but disposed directly into adjacent strip which was mined out. This concept can be adapted for mine planning of relatively horizontal deposits through a mixed integer programming (MIP) model. The main idea behind this work is that, in one pit, production voids created in early year of mining are used for waste landfilling in late years of production. In other words, in addition to external dumping, a landfilling option within the same pit is proposed for mine design optimization. The problem is formulated as maximization of the net present value (NPV) of the mining project under the constraints of access, landfill waste handling, mining and processing capacities. A case study using a data set was carried out to see the performance of the proposed approach. The findings showed that this approach could be used in waste management incorporating a landfilling option into mine planning. As a result, material handling costs decrease, and environmental compliance increases due to less external waste quantity.</t>
  </si>
  <si>
    <t>2095-2899</t>
  </si>
  <si>
    <t>1993-0666</t>
  </si>
  <si>
    <t>Berry, MD; Sessions, J</t>
  </si>
  <si>
    <t>Berry, M. D.; Sessions, J.</t>
  </si>
  <si>
    <t>THE ECONOMICS OF BIOMASS LOGISTICS AND CONVERSION FACILITY MOBILITY: AN OREGON CASE STUDY</t>
  </si>
  <si>
    <t>Biomass products; Biomass supply; Facility location; Mixed integer programming; Strategic planning; Transportable plants</t>
  </si>
  <si>
    <t>SUPPLY CHAIN OPTIMIZATION; FOREST BIOMASS; TECHNOECONOMIC ANALYSIS; LOCATION-PROBLEMS; COST; RESIDUES; FUEL; COMBUSTION; TRANSPORT; SYSTEMS</t>
  </si>
  <si>
    <t>This article presents an analysis of transportable biomass conversion facilities to evaluate the conceptual and economic viability of a highly mobile and modular biomass conversion supply chain in the Pacific Northwest of the United States. The goal of this work is to support a broader effort to more effectively and sustainably use residual biomass from commercial harvesting operations that are currently piled and burned as part of site preparation. A structural representation is first developed to include sources of biomass feedstock, distributed preprocessing hubs (centralized landings), and centralized processing facilities (biomass to product conversion sites) to produce desired products and byproducts. A facility costing model was developed to evaluate potential economics of scale, which then informed the optimization study. A mixed integer linear programming model was developed to characterize, evaluate, and optimize biomass collection, extraction, logistics, and facility placement over a regional landscape from a strategic level to evaluate the mobility concept. The objective was to minimize supply chain operational costs in order to quantify financial advantages and identify challenges of the proposed system modularity and mobility. A Lakeview, Oregon case study was evaluated with an assumed modular biochar facility servicing the region. In particular, we review economies of scale, mobility, energy costs, and biomass availability tradeoffs. This analysis points towards a modular system design of movement frequency between 1 to 2 years being most viable in the conditions evaluated. It was found that the impact of plant movement, scale, and biomass availability can increase supply chain costs by $11/BDMT ($10/BDT), $33/BDMT ($30/BDT), and $22/BDMT ($20/BDT) above the base case cost of $182/BDMT ($165/BDT) for a large-scale facility [45,000 BDMT yr(-1)(50,000 BDT yr-1)] in the conditions evaluated. Additionally, potential energy cost savings of a non-mobile modular stationary site as compared to one which utilizes off-grid electrical powers about $11/BDMT ($ 10/BDT) for a biochar facility. From the cases evaluated, a large-scale plant with limited mobility would be preferred under low availability of biomass conditions, whereas a stationary grid-connected plant would be more cost effective under higher availability conditions. Results depend greatly on the region, assumed harvest schedule, biomass composition, and governing biomass plant assumptions.</t>
  </si>
  <si>
    <t>0883-8542</t>
  </si>
  <si>
    <t>1943-7838</t>
  </si>
  <si>
    <t>Schwarz, H; Bertsch, V; Fichtner, W</t>
  </si>
  <si>
    <t>Schwarz, Hannes; Bertsch, Valentin; Fichtner, Wolf</t>
  </si>
  <si>
    <t>Two-stage stochastic, large-scale optimization of a decentralized energy system: a case study focusing on solar PV, heat pumps and storage in a residential quarter</t>
  </si>
  <si>
    <t>Large-scale energy system optimization; Stochastic programming; Uncertainty modeling; Markov process</t>
  </si>
  <si>
    <t>SELF-CONSUMPTION; FIX COORDINATION; LINEAR-PROGRAMS; DECOMPOSITION; MODEL; REDUCTION; ALGORITHM; TECHNOLOGIES; UNCERTAINTY; SIMULATION</t>
  </si>
  <si>
    <t>The expansion of fluctuating renewable energy sources leads to an increasing impact of weather-related uncertainties on future decentralized energy systems. Stochastic modeling techniques enable an adequate consideration of the uncertainties and provide support for both investment and operating decisions in such systems. In this paper, we consider a residential quarter using photovoltaic systems in combination with multistage air-water heat pumps and heat storage units for space heating and domestic hot water. We model the investment and operating problem of the quarter's energy system as two-stage stochastic mixed-integer linear program and optimize the thermal storage units. In order to keep the resulting stochastic, large-scale program computationally feasible, the problem is decomposed in combination with a derivative-free optimization. The subproblems are solved in parallel on high-performance computing systems. Our approach is integrated in that it comprises three subsystems: generation of consistent ensembles of the required input data by a Markov process, transformation into sets of energy demand and supply profiles and the actual stochastic optimization. An analysis of the scalability and comparison with a state-of-the-art dual-decomposition method using Lagrange relaxation and a conic bundle algorithm shows a good performance of our approach for the considered problem type. A comparison of the effective gain of modeling the quarter as stochastic program with the resulting computational expenses justifies the approach. Moreover, our results show that heat storage units in such systems are generally larger when uncertainties are considered, i.e., stochastic optimization can help to avoid insufficient setup decisions. Furthermore, we find that the storage is more profitable for domestic hot water than for space heating.</t>
  </si>
  <si>
    <t>Minaeva, A; Akesson, B; Hanzalek, Z; Dasari, D</t>
  </si>
  <si>
    <t>Minaeva, Anna; Akesson, Benny; Hanzalek, Zdenek; Dasari, Dakshina</t>
  </si>
  <si>
    <t>Time-Triggered Co-Scheduling of Computation and Communication with Jitter Requirements</t>
  </si>
  <si>
    <t>Real-time systems; automotive systems; resource scheduling; jitter control; integer linear programming; satisfiability modulo theory</t>
  </si>
  <si>
    <t>TASK</t>
  </si>
  <si>
    <t>The complexity of embedded application design is increasing with growing user demands. In particular, automotive embedded systems are highly complex in nature, and their functionality is realized by a set of periodic tasks. These tasks may have hard real-time requirements and communicate over an interconnect. The problemis to efficiently co-schedule task execution on cores and message transmission on the interconnect so that timing constraints are satisfied. Contemporary works typically deal with zero-jitter scheduling, which results in lower resource utilization, but has lower memory requirements. This article focuses on jitter-constrained scheduling that puts constraints on the tasks jitter, increasing schedulability over zero-jitter scheduling. The contributions of this article are: 1) Integer Linear Programming and Satisfiability Modulo Theory model exploiting problem-specific information to reduce the formulations complexity to schedule small applications. 2) A heuristic approach, employing three levels of scheduling scaling to real-world use-cases with 10,000 tasks and messages. 3) An experimental evaluation of the proposed approaches on a case-study and on synthetic data sets showing the efficiency of both zero-jitter and jitter-constrained scheduling. It shows that up to 28 percent higher resource utilization can be achieved by having up to 10 times longer computation time with relaxed jitter requirements.</t>
  </si>
  <si>
    <t>0018-9340</t>
  </si>
  <si>
    <t>1557-9956</t>
  </si>
  <si>
    <t>Tan, Z; Gao, HO</t>
  </si>
  <si>
    <t>Tan, Zhen; Gao, H. Oliver</t>
  </si>
  <si>
    <t>Optimizing Vents Layout and Configuration of Complex Urban Tunnels for Air Quality Control</t>
  </si>
  <si>
    <t>Air quality control; optimization; urban tunnel; vehicular emissions; vents</t>
  </si>
  <si>
    <t>TRAFFIC LINK TUNNEL; LONGITUDINAL VENTILATION; VEHICULAR EMISSIONS; GENETIC ALGORITHM; ROADWAY TUNNELS; SMOKE CONTROL</t>
  </si>
  <si>
    <t>We propose a systems approach and an optimization model for determining the number, locations, and capacities of upper vents in complex urban tunnels that minimize the overall installation and operation cost considering various siting and air quality control constraints. Based on steady-state modeling, we show that this vents layout problem is not easy even for the simplest tunnel. We formulate it as a nonlinear integer programming problem solved via the genetic algorithm. For demonstration, the method is applied to a case study of a newly built urban tunnel in Hangzhou, China. Results show that the optimal solutions are highly nontrivial if constraints such as discharge intensity and discharge proportions of nitrogen oxides at different vents and tunnel exits are imposed. Depending on constraints that have to be considered, the optimal vents cost varies significantly for the studied case from $22 000 to $90 000. The cost can be easily doubled with an additional air quality constraint. The model proves a useful quantitative tool for tunnel systems control.</t>
  </si>
  <si>
    <t>1063-6536</t>
  </si>
  <si>
    <t>1558-0865</t>
  </si>
  <si>
    <t>Lima, DA; Cespedes, GAM; Telles, E; Bittencourt, EMM</t>
  </si>
  <si>
    <t>Lima, Delberis A.; Andres Mauricio Cespedes, G.; Telles, Erica; Matias Bittencourt, Eidy Marianne</t>
  </si>
  <si>
    <t>Peak demand contract for big consumers computed based on the combination of a statistical model and a mixed integer linear programming stochastic optimization model</t>
  </si>
  <si>
    <t>Peak demand contracted; Demand Response Program; Big consumer; Statistical model; Stochastic optimization model</t>
  </si>
  <si>
    <t>ELECTRICITY DEMAND</t>
  </si>
  <si>
    <t>One of the main objectives of Demand Response Programs is to mitigate the effect of peak electricity demand by inducing consumers to shift or reduce their electricity consumption in peak times. In Brazil, big energy consumers should contract peak demand for the upcoming months with the utility distribution companies under a set of rules defined by the System Regulator. Based on this, the utility will have more information to reinforce the system accordingly. The challenge for consumers is to compute the best value of the peak demand contracted before the peak demand realization. One way to solve this problem is to simulate future scenarios of peak demand and optimize the value of the peak demand contracted in compliance with the current rules. In this paper, a support decision system is proposed to help consumers in this task. The proposal is divided into two parts, which are a statistical model, for estimating and simulating future scenarios of peak demand, and a stochastic optimization model, to compute the value of the peak demand contracted. In the first part, a Box &amp; Jenkins model is used to estimate the parameters of the statistical model and to simulate it based on the historical electricity bill data. In the second part, a stochastic optimization model is applied using a convex combination of the Expected Value and Conditional Value-at-Risk, as the risk metrics for the cost uncertainty, in order to obtain the monthly values of peak demand contracted. The results achieved corroborate the importance of using an appropriate mathematical model to address the problem. To illustrate the proposed approach, a real case study for a big consumer in Brazil is presented. (C) 2017 Elsevier B.V. All rights reserved.</t>
  </si>
  <si>
    <t>Hwangbo, S; Lee, S; Yoo, C</t>
  </si>
  <si>
    <t>Hwangbo, Soonho; Lee, Seungchul; Yoo, Changkyoo</t>
  </si>
  <si>
    <t>Optimal network design of hydrogen production by integrated utility and biogas supply networks</t>
  </si>
  <si>
    <t>Utility supply network; Biogas supply network; Hydrogen; Mixed-integer linear programming; Optimization</t>
  </si>
  <si>
    <t>WATER TREATMENT-PLANT; PRODUCTION TECHNOLOGIES; MATHEMATICAL-MODEL; ENERGY; OPTIMIZATION; UNCERTAINTIES; DIGESTION; IMPACT; CHAIN; HEAT</t>
  </si>
  <si>
    <t>This research aims to develop a mathematical model to construct a network model for producing hydrogen by integrated utility and biogas supply networks (IUBSNs). In this model, a utility supply network exists in a huge petrochemical industry while a biogas supply network consists of a wastewater treatment plant and anaerobic digestion. Pipelines connect the utility and biogas supply networks. The steam reforming process, which is the most well-known process able to generate large amounts of hydrogen, is employed to harness hydrogen as well as to integrate the two networks. In IUBSNs, the needed steam is obtained by optimizing a utility supply network while methane-rich biogas is generated by placing anaerobic digestion tanks into a number of wastewater treatment plants allocated by region. This study uses an algorithm for solving the mixed-integer linear programming problems to minimize the total annual costs of IUBSNs and simultaneously satisfy hydrogen demand. IUBSNs can be a great alternative to a hydrogen supply network that imports and consumes fossil fuels to produce hydrogen, furthermore, it is able to positively influence environmental issues through the reduction of the amount of fossil fuel used in petrochemical industries. A case study of the Republic of Korea illustrates the feasibility of the proposed model. Three cases (base case, only optimized utility supply networks, and IUBSNs) are conducted, and an increase in hydrogen demand is applied to each case. The results demonstrate that IUBSNs construction decreases the total costs by about 13% compared to the existing situation, and as hydrogen demand increases, the gas pipeline structure in IUBSNs employs a hub city to transport biogas flexibly.</t>
  </si>
  <si>
    <t>Zimmer, T; Rudi, A; Muller, AK; Frohling, M; Schultmann, F</t>
  </si>
  <si>
    <t>Zimmer, Tobias; Rudi, Andreas; Mueller, Ann-Kathrin; Froehling, Magnus; Schultmann, Frank</t>
  </si>
  <si>
    <t>Modeling the impact of competing utilization paths on biomass-to-liquid (BtL) supply chains</t>
  </si>
  <si>
    <t>Liquid biofuels; Torrefaction; Fast pyrolysis; Supply chain; Mixed-integer linear programming; Chile</t>
  </si>
  <si>
    <t>BIOFUEL PRODUCTION; FAST PYROLYSIS; TECHNOECONOMIC EVALUATION; HYDROCARBON BIOFUEL; EUCALYPTUS-GLOBULUS; ECONOMIC-EVALUATION; ENTRAINED FLOW; NETWORK DESIGN; PINUS-RADIATA; PROCESS STEP</t>
  </si>
  <si>
    <t>Second generation biofuels offer the opportunity to mitigate emissions from the growing transportation sector while respecting the scarcity of arable land in agriculture. Biomass-to-liquid (BtL) concepts based on large-scale gasification are capable of using low-quality residual feedstock, such as wheat straw or forest residues, for the production of transportation fuels. However, large amounts of biomass feedstock are required to achieve the economic capacity of a synthesis plant. Depending on the steepness of the terrain and the role of feedstock owners, biomass potentials can only be utilized to a large extent at increasing costs per ton. Such diseconomies of scale are particularly problematic in the presence of already established value chains consuming the easily accessible and low-cost feedstock. As a result, second-generation biofuel supply chains face steep supply curves with sharply increasing unit costs. This article investigates the impact of established utilization paths on a large-scale biofuel production value chain. To do so, a mixed-integer linear model is presented which first determines the allocation of biomass resources to CHP plants and domestic consumers. Based on the resulting costs and supply curves, the model then determines the optimum configuration of the synfuel supply chain including locations and capacities of conversion plants, feedstock procurement and transportation. The model is applied to a case study covering six regions in south-central Chile. The total supply chain cost for the production of synthetic gasoline is estimated to amount to 0.8-0.9 (sic) per liter. Feedstock costs of the synfuel supply chain are 20-50% higher in comparison to the price paid by CHP plants and households. The results indicate that both torrefaction and fast pyrolysis can be applied beneficially to utilize remote biomass resources which are less in demand by established consumers.</t>
  </si>
  <si>
    <t>Modeling framework and computational algorithm for hedging against uncertainty in sustainable supply chain design using functional-unit-based life cycle optimization</t>
  </si>
  <si>
    <t>Sustainable supply chain; Life cycle optimization; Uncertainty; Mixed-integer fractional programming; Biofuelsa</t>
  </si>
  <si>
    <t>OF-THE-ART; MULTIOBJECTIVE OPTIMIZATION; HYDROCARBON BIOREFINERY; GLOBAL OPTIMIZATION; LINEAR-PROGRAMS; FAST PYROLYSIS; MANAGEMENT; GAS; OPERATIONS; NETWORKS</t>
  </si>
  <si>
    <t>In this work, we address the life cycle economic and environmental optimization of a supply chain network considering both design and operational decisions under uncertainty. A modeling framework is proposed that integrates the functional-unit-based life cycle optimization methodology and the two stage stochastic programming approach for sustainable supply chain optimization under uncertainty. We develop a stochastic mixed-integer linear fractional programming (SMILFP) model to tackle multiple uncertainties regarding feedstock supply and product demand. To address the computational challenge of solving the resulting large-scale SMILFP problems, an efficient solution algorithm is developed that takes advantage of the efficiency of parametric algorithm and the decomposition-based multi-cut L-shaped method. We present a case study based on a spatially explicit model for the optimal design and operations of a county-level hydrocarbon biofuel supply chain in Illinois to demonstrate the applicability of the proposed modeling framework and the efficiency of the solution algorithm. (C) 2017 Elsevier Ltd. All rights reserved.</t>
  </si>
  <si>
    <t>Aasgard, EK</t>
  </si>
  <si>
    <t>Aasgard, Ellen Krohn</t>
  </si>
  <si>
    <t>Hydropower Bidding Using Linearized Start-Ups</t>
  </si>
  <si>
    <t>electricity auctions; mixed-integer programming; stochastic programming; unit commitment</t>
  </si>
  <si>
    <t>UNIT COMMITMENT PROBLEM; ELECTRICITY MARKETS; STRATEGIES; PRODUCERS; COSTS; MODEL</t>
  </si>
  <si>
    <t>Hydropower producers must submit bids to electricity market auctions where they state their willingness to produce power. These bids may be determined using a mixed-integer linear stochastic program. However, for large interconnected river systems, this program may be too complex to be solved within the time limits set by current market rules. This paper investigates whether a linear approximation to start-ups can be used to reduce the computational burden without significantly degrading the solution quality. In order to investigate the trade-off of time versus solution quality, linear approximation is compared to a formulation that uses binary variables in a case study that simulates the operation of a reservoir system over time.</t>
  </si>
  <si>
    <t>Frangioni, A; Gendron, B; Gorgone, E</t>
  </si>
  <si>
    <t>Frangioni, Antonio; Gendron, Bernard; Gorgone, Enrico</t>
  </si>
  <si>
    <t>On the computational efficiency of subgradient methods: a case study with Lagrangian bounds</t>
  </si>
  <si>
    <t>Subgradient methods; Nondifferentiable Optimization; Computational analysis; Lagrangian relaxation; Multicommodity Network Design</t>
  </si>
  <si>
    <t>CUTTING-PLANE METHOD; BUNDLE METHODS; CONVEX-OPTIMIZATION; COLUMN GENERATION; PROJECTED SUBGRADIENT; UNIFIED FRAMEWORK; VOLUME ALGORITHM; NETWORK DESIGN; FLOW PROBLEMS; DECOMPOSITION</t>
  </si>
  <si>
    <t>Subgradient methods (SM) have long been the preferred way to solve the large-scale Nondifferentiable Optimization problems arising from the solution of Lagrangian Duals (LD) of Integer Programs (IP). Although other methods can have better convergence rate in practice, SM have certain advantages that may make them competitive under the right conditions. Furthermore, SMhave significantly progressed in recent years, and new versions have been proposed with better theoretical and practical performances in some applications. We computationally evaluate a large class of SM in order to assess if these improvements carry over to the IP setting. For this we build a unified scheme that covers many of the SMproposed in the literature, comprised some often overlooked features like projection and dynamic generation of variables. We fine-tune the many algorithmic parameters of the resulting large class of SM, and we test them on two different LDs of the Fixed-Charge Multicommodity Capacitated Network Design problem, in order to assess the impact of the characteristics of the problem on the optimal algorithmic choices. Our results show that, if extensive tuning is performed, SM can be competitive with more sophisticated approaches when the tolerance required for solution is not too tight, which is the case when solving LDs of IPs.</t>
  </si>
  <si>
    <t>1867-2949</t>
  </si>
  <si>
    <t>1867-2957</t>
  </si>
  <si>
    <t>Wang, ZM; Ceder, A</t>
  </si>
  <si>
    <t>Wang, Zhimei; Ceder, Avishai</t>
  </si>
  <si>
    <t>Efficient design of freight train operation with double-hump yards</t>
  </si>
  <si>
    <t>train service design; double-hump yard; service cost; shifted service cars</t>
  </si>
  <si>
    <t>SERVICE NETWORK DESIGN; RAILROAD BLOCKING; LAGRANGIAN-RELAXATION; TACTICAL DESIGN; TRANSPORTATION; PLANS; MODELS; MAKEUP; EMPTY</t>
  </si>
  <si>
    <t>This work provides a new methodology to solve the rail freight train service design problem, with the following distinctive characteristics: (1) service costs, traveling distances and capacities of different service paths in each double-hump yard are explicitly considered; and (2) the direction of train service movement through double-hump yards are determined. The problem is formulated as integer programming, aiming at minimizing the total cost of cumulative train service cost, service cost and distance-driven cost. Three examples of different scales are solved using tabu search algorithm. The results and process of the algorithm, compared with exact solutions determined by the ILOG Cplex software, demonstrate high computational efficiency and solution quality. A small-and a large-scale case study in China are used to examine the model. The results show that the methodology used could save between 8.3 and 40% of the number of shifted service cars compared with the best-known published model.</t>
  </si>
  <si>
    <t>Krasko, V; Rebennack, S</t>
  </si>
  <si>
    <t>Krasko, Vitaliy; Rebennack, Steffen</t>
  </si>
  <si>
    <t>Two-stage stochastic mixed-integer nonlinear programming model for post-wildfire debris flow hazard management: Mitigation and emergency evacuation</t>
  </si>
  <si>
    <t>OR in disaster relief; Decision-dependent stochastic programming; MINLP; Debris flows; 2009 Jesusita wildfire</t>
  </si>
  <si>
    <t>DISASTER OPERATIONS MANAGEMENT; PIECEWISE-LINEAR FUNCTIONS; WESTERN UNITED-STATES; OR/MS RESEARCH; BURNED AREAS; OPTIMIZATION; LOGISTICS; COLORADO; NETWORK; UNCERTAINTY</t>
  </si>
  <si>
    <t>Post-fire debris flows are natural disasters capable of destroying structures and endangering human lives. These events are prevalent in certain geographic regions and are expected to increase in frequency. Motivated by the literature on operations research in disaster relief operations, we present several novel formulations for hazard management of post-fire debris flows. The deterministic model allocates a budget towards various mitigation options including preventative efforts that reduce the probability of debris flow initiation and reduction efforts that reduce volume conditional on initiation. The objective minimizes expected damage to structures while weighting different storm scenarios according to Poisson process probabilities. A two-stage multi-period decision-dependent stochastic programming model is then developed to address the prevention of loss of life through emergency vehicle routing. This stochastic program considers different storm scenarios and allows mitigation actions taken in the first stage to affect second stage parameters and scenario probabilities. The program routes emergency vehicles to pick up injured people at damaged residences and then delivers them to a hospital. Case study results are presented using real data based on Santa Barbara after the 2009 Jesusita wildfire. Case study optimal mitigation measures focus on primarily on three out of the 17 basins. The deterministic results focus mostly on check dams given our parameter values, while the stochastic results incorporate pre-positioned emergency vehicles. Smaller budgets have a large marginal benefit from mitigation. We also generate a larger simulated data set based on this case study to test the computational tractability of our formulations. (C) 2017 Elsevier B.V. All rights reserved.</t>
  </si>
  <si>
    <t>Wu, J; Qiao, Y; Lu, ZX; Li, WQ; Sun, L</t>
  </si>
  <si>
    <t>Wu, Jun; Qiao, Ying; Lu, Zongxiang; Li, Wenqi; Sun, Liang</t>
  </si>
  <si>
    <t>Coordinated Operation Strategy of Hybrid Storage System in Wind Power Peak Shaving Scenarios</t>
  </si>
  <si>
    <t>Coordinated Operation; Hybrid Storage; Peak Shaving Scenarios; Mixed Integer Programming; Liquid Compressed Air Energy Storage</t>
  </si>
  <si>
    <t>AIR ENERGY-STORAGE</t>
  </si>
  <si>
    <t>With more wind power being integrated into the power grid, its random and intermittent output has brought great impact on wind power utilization. The new type of liquid compressed air energy storage has the advantages of high energy density, large capacity and free from geographical constraints. It can be used as a peak shaving device for wind farms to improve the accommodation of wind power, but its flexibility is relatively limited. Although electrochemical storage is flexible, large capacity requirements can lead to large costs when used for peak shaving. Considering the power and electricity capacity characteristics of different storage system as well as the output characteristics of wind farm, a hybrid storage system consisting of a new type of liquid compressed air energy storage and electrochemical storage is proposed for peak shaving of wind farm. Considering the power efficiency characteristics of storage system, a linear model for different storage is established. And then a mixed integer programming model is established to maximize the return of a wind farm under the cooperation mode of hybrid storage system in a wind farm. A case study shows that the proposed hybrid storage coordinated operation strategy can effectively improve the wind farm income and the accommodation of wind power.</t>
  </si>
  <si>
    <t>2051-3305</t>
  </si>
  <si>
    <t>Zheng, XY; Qiu, YW; Zhan, XY; Zhu, XY; Keirstead, J; Shah, N; Zhao, YR</t>
  </si>
  <si>
    <t>Zheng, Xuyue; Qiu, Yuwei; Zhan, Xiangyan; Zhu, Xingyi; Keirstead, James; Shah, Nilay; Zhao, Yingru</t>
  </si>
  <si>
    <t>Optimization based planning of urban energy systems: Retrofitting a Chinese industrial park as a case-study</t>
  </si>
  <si>
    <t>Urban energy systems; Retrofit; Optimization model; Supply side and demand side; Configuration and operation</t>
  </si>
  <si>
    <t>RENEWABLE ENERGY; HEATING-SYSTEMS; OPTIMAL-DESIGN; POWER-SYSTEM; STORAGE; INTEGRATION; BUILDINGS; STRATEGY; IMPACT; MODEL</t>
  </si>
  <si>
    <t>Optimization modeling is popular for evaluating the design of energy systems in a given urban area. This is largely because the design of urban energy systems requires to make complex decisions about the choice of technologies, their location, and the fuels they use. This study presents an approach for modeling and optimizing decisions for retrofitting urban energy systems, with a focus on the optimal configuration and operation of supply side and demand side technologies required to satisfy the energy requirements. A mixed integer nonlinear programming model is formulated in GAMS and solved using Lindo optimizer. A case study in urban China is presented to verify the model and to identify opportunities for systems integration. Three scenarios are analyzed and the results show that a potential reduction in space heating and CO2 emissions of up to 57.7% and 50% are possible by retrofitting building envelopes with photovoltaics, ground source heat pump and natural gas cogeneration systems. Sensitivity analysis and multi-objective optimization further indicate that CO2 emission plays the most important role in decision-making. This approach enables to identify design trade-offs of complex urban energy systems so as to evaluate the potential of alternative technology mix. (C) 2017 Elsevier Ltd. All rights reserved.</t>
  </si>
  <si>
    <t>Yi, ZT; Luo, XL; Chen, JY; Chen, Y</t>
  </si>
  <si>
    <t>Yi, Zhitong; Luo, Xianglong; Chen, Jianyong; Chen, Ying</t>
  </si>
  <si>
    <t>Mathematical modelling and optimization of a liquid separation condenser-based organic Rankine cycle used in waste heat utilization</t>
  </si>
  <si>
    <t>Simultaneous optimization; Component configuration; Liquid separation condenser; Electricity production cost</t>
  </si>
  <si>
    <t>SHELL-AND-TUBE; AIR-CONDITIONING SYSTEM; WORKING FLUID SELECTION; LOW-GRADE HEAT; THERMODYNAMIC ANALYSIS; THERMOECONOMIC OPTIMIZATION; MULTIOBJECTIVE OPTIMIZATION; ECONOMIC-ANALYSIS; EXERGY ANALYSIS; OPTIMUM DESIGN</t>
  </si>
  <si>
    <t>The organic Rankine cycle (ORC) is a promising method of generating power that utilizes low-enthalpy renewable energy and industrial waste heat. Given that the exergy loss and capital investment cost of heat exchangers account for a large proportion of the components in the ORC, research on the development of novel heat exchangers and configuration optimization coupling with other components and cycle parameters is essential to improve the ORC performance. In this study, an innovative liquid separation condenser (LSC) is incorporated into a waste heat-driven ORC system. A non-convex mixed integer non-linear programming model is formulated to simultaneously optimize the component configurations and system parameters of the LSC-based ORC. The objective is to minimize the electricity production cost of the ORC. The pressure drops of the heat exchangers are directly incorporated into the cycle model instead of ignoring them or constraining them by upper bounds. The physical property parameters of the working fluid are regressed using the Refprop 9.0 database to ensure the optimization of cycle operating variables. A case study is presented to test the proposed methodology and the formulated model. The results achieved using the simultaneous optimization method are compared with the results achieved using the sequential optimization method. The optimization results of the LSC-based ORC are also compared with those of the parallel flow condenser-based ORC. Then the influences of the key structure variables on the optimization results are studied. Finally, a sensitivity analysis of heat source parameters and environmental parameters on the optimization results are conducted. (C) 2017 Elsevier Ltd. All rights reserved.</t>
  </si>
  <si>
    <t>Kortbeek, N; van der Velde, MF; Litvak, N</t>
  </si>
  <si>
    <t>Kortbeek, Nikky; van der Velde, M. F.; Litvak, N.</t>
  </si>
  <si>
    <t>Organizing multidisciplinary care for children with neuromuscular diseases at the Academic Medical Center, Amsterdam</t>
  </si>
  <si>
    <t>healthcare management; patient flow; appointment scheduling; queueing systems; integer linear programming</t>
  </si>
  <si>
    <t>HOSPITAL WAITING-LISTS; HEALTH-CARE; QUEUING MODELS; SERVICE; QUEUES</t>
  </si>
  <si>
    <t>The Academic Medical Center (AMC) in Amsterdam, The Netherlands, recently opened the 'Children's Muscle Center Amsterdam' (CMCA). The CMCA diagnoses and treats children with neuromuscular diseases. The patients with such diseases require care from a variety of clinicians. Through the establishment of the CMCA, children and their parents will generally visit the hospital only once a year, while previously they used to visit on average six times a year. This is a major improvement, because the hospital visits are both physically and psychologically demanding for the patients. This paper describes how quantitative modelling supports the design and operations of the CMCA. First, an integer linear programis presented that selects which patients are to be invited for a treatment day and schedules the required combination of consultations, examinations and treatments on one day. Second, the integer linear program is used as input to a simulation study to estimate the capacity of the CMCA, expressed in terms of the distribution of the number patients that can be seen on one diagnosis day. Finally, a queueing model is formulated to predict the access time distributions based upon the simulation outcomes under various demand scenarios. Its contribution on the case under study is twofold. First, we design highly constrained appointment schedules for multiple patients that require service from multiple disciplines' resources. Second, we study the effect of the trade-offs between scheduling constraints and access times. As such, the contribution of this case study paper is that it illustrates the value of applying Operations Research techniques in complex healthcare settings, by designing context-specific combinations of mathematical models, thereby improving delivery of the highly-constrained multidisciplinary care.</t>
  </si>
  <si>
    <t>2047-6965</t>
  </si>
  <si>
    <t>2047-6973</t>
  </si>
  <si>
    <t>Patterson, SR; Kozan, E; Hyland, P</t>
  </si>
  <si>
    <t>Patterson, S. R.; Kozan, E.; Hyland, P.</t>
  </si>
  <si>
    <t>Energy efficient scheduling of open-pit coal mine trucks</t>
  </si>
  <si>
    <t>OR in natural resources; Scheduling; Metaheuristics; Energy efficiency</t>
  </si>
  <si>
    <t>FUEL CONSUMPTION; DUMP TRUCKS; OPTIMIZATION; ALLOCATION; SIMULATION; OPERATORS; MODEL</t>
  </si>
  <si>
    <t>Mining companies are increasingly being challenged to improve energy efficiency, as a method of reducing both the cost and environmental impact of their operations. The haulage activity at an open-pit mine represents a large proportion of total energy consumption. In many other industries, state-of-the-art operations research techniques, such as advanced scheduling, have been applied to support energy efficiency improvements. Despite this, only a limited amount of research using these techniques has been conducted, to face the challenge of energy efficiency in mining. This research contributes an original mixed integer linear programming formulation that schedules haulage activity to minimise the truck and shovel energy consumption required to meet production targets. Since solving the model is found to be NP-hard and intractable for exact methods, a constructive algorithm and tabu search solution technique is developed to solve the model quickly enough for practical use. An operating mine in South East Queensland is used as a case study, to verify and validate the proposed model and solution technique using sensitivity and scenario analysis where significant potential for improvement is found. Several opportunities for using the model as a decision support tool are discussed, including examples of how it can be used for short, medium and long-term decision making. (C) 2017 ElLsevier B.V. All rights reserved.</t>
  </si>
  <si>
    <t>Romanchenko, D; Odenberger, M; Goransson, L; Johnsson, F</t>
  </si>
  <si>
    <t>Romanchenko, Dmytro; Odenberger, Mikael; Goransson, Lisa; Johnsson, Filip</t>
  </si>
  <si>
    <t>Impact of electricity price fluctuations on the operation of district heating systems: A case study of district heating in Goteborg, Sweden</t>
  </si>
  <si>
    <t>District heating (DH); Combined heat and power (CHP); Heat pumps (HP); Modelling; Optimisation; Flexibility</t>
  </si>
  <si>
    <t>DISTRIBUTED ENERGY-SYSTEMS; OPTIMAL-DESIGN; OPTIMIZATION; STORAGE</t>
  </si>
  <si>
    <t>This paper investigates the characteristics of interaction between district heating (DH) systems and the electricity system, induced by present and future price curves of the electricity system. A mixed integer linear programming unit commitment model has been developed with the objective of studying optimal operating strategies for DH systems. The model minimises the total operating cost of heat generation for a given DH system, which in this work is exemplified by the DH system of Goteborg, Sweden. The results should have important implications for operating strategies for DH systems as a response to future electricity price development. The results indicate significant changes in the operation of heat generation units in DH systems as a response to future electricity price profile with a, relative to today, high yearly average electricity price and more frequent high-electricity-price periods. The observed changes include a 20% decrease in heat generation from heat pumps (HP) and an increase of up to 25% in heat generation from combined heat and power (CHP) plants, owing to a switch in the merit order of these two technologies. We show that large fluctuations in the electricity price lead to an increased value being placed on CHP plants with variable power-to-heat ratio. The results indicate that with reoccurring high-electricity-price periods the value of sold electricity alone can become high enough to motivate investment in CHP plants, i.e. indicating that the generation and selling of heat from CHP plants may not be the core business in the future. Furthermore, there are additional opportunities for increased value of both CHP plants and HPs for time periods of less than 48 h, given that such short duration periods can be identified in a reasonable time in advance, i.e. dependent on, for instance, wind power forecasts. (C) 2017 Elsevier Ltd. All rights reserved.</t>
  </si>
  <si>
    <t>Koltsaklis, NE; Dagoumas, AS; Panapakidis, IP</t>
  </si>
  <si>
    <t>Koltsaklis, Nikolaos E.; Dagoumas, Athanasios S.; Panapakidis, Ioannis P.</t>
  </si>
  <si>
    <t>Impact of the penetration of renewables on flexibility needs</t>
  </si>
  <si>
    <t>Flexibility services; Renewable energy resources; Power system planning; Unit commitment problem; Ramping capacity</t>
  </si>
  <si>
    <t>PLANNING-MODEL; POWER-SYSTEMS; REQUIREMENTS; MULTIPERIOD; GENERATION</t>
  </si>
  <si>
    <t>The paper aims to quantify the impact of the penetration of renewables on the flexibility needs and their.price signal. It uses a generic Mixed Integer Linear Programming (MILP) model that integrates long-term power system planning with a Unit Commitment (UC) model, which performs the simulation of the Day-Ahead Electricity Market (DAEM). The integrated model evaluates the need of flexibility services, under different conditions of renewable penetration. A case study of the Greek interconnected electric system is examined. Results show that the main flexibility needs concern photovoltaics causing the sunset effect, while the needs from stochastic wind are alleviated from the fact that wind output is de-linked from the demand evolution and that wind installations' positions are diversified. The identification of flexibility needs from the Transmission System Operators (TSOs) require detailed data to depict the spatial and technical characteristics of each power system, which can reveal that ramping rates, and not just the magnitude of ramping capacity, can be an important flexibility requirement, due to large single-hour ramp contribution in some months. Such an analysis can also reveal the options for increasing flexibility, which are power system specific.</t>
  </si>
  <si>
    <t>0301-4215</t>
  </si>
  <si>
    <t>1873-6777</t>
  </si>
  <si>
    <t>Kang, LJ; Meng, Q</t>
  </si>
  <si>
    <t>Kang, Liujiang; Meng, Qiang</t>
  </si>
  <si>
    <t>Two-phase decomposition method for the last train departure time choice in subway networks</t>
  </si>
  <si>
    <t>Urban subway networks; Last train departure time choice; Mixed-integer linear programming; Global optimization method; Two-phase decomposition method</t>
  </si>
  <si>
    <t>RAILWAY TRANSIT NETWORKS; TIMETABLING PROBLEM; DEPENDENT DEMAND; COORDINATION; ALGORITHMS; MODELS; ROBUSTNESS; PATTERNS; SERVICE</t>
  </si>
  <si>
    <t>An urban subway network with a number of service lines forms the backbone of the public transport system for a large city of high population, such as Singapore, Hong Kong and Beijing. Passengers in these large cities heavily rely on urban subway networks for their daily life. The departure times of the last trains running on different lines of an urban subway network should be well coordinated in order to serve more passengers who can successfully transfer from one line to another, which is referred to as the last train departure time choice problem. This study aims to develop a global optimization method that can solve the last train departure time choice problem for large-scale urban subway networks. To do so, it first formulates a mixed-integer linear programming (MILP) model by introducing auxiliary binary and integer decision variables. For the real-life and large-scale instances, however, the formulated MILP model cannot be solved directly by the global optimization methods such as branch-and-bound algorithm invoked by CPLEX one of the powerful optimization solvers because of the instance sizes. An effective two-phase decomposition method is thus proposed to globally solve the large-scale problems by decomposing the original MILP into two MILP models with small sizes. Finally, a real case study from the Beijing subway network is conducted to assess the efficiency and applicability of the two-phase decomposition method and perform the necessary sensitivity analysis of the operational parameters involved in the last train departure time choice problem. (C) 2017 Elsevier Ltd. All rights reserved.</t>
  </si>
  <si>
    <t>Ma, JZ; Wang, YF; Feng, X</t>
  </si>
  <si>
    <t>Ma, Jiaze; Wang, Yufei; Feng, Xiao</t>
  </si>
  <si>
    <t>Simultaneous optimization of pump and cooler networks in a cooling water system</t>
  </si>
  <si>
    <t>Cooling water system; Pump network; Cooler network; MINLP</t>
  </si>
  <si>
    <t>PRESSURE-DROP; MINLP SYNTHESIS; DESIGN; ENERGY; HEAT; METHODOLOGY</t>
  </si>
  <si>
    <t>A cooling water system requires a large amount of energy to transport the cooling water. It contains two subsystems, namely, a cooler network and a pump network. Conventionally, these two subsystems are optimized separately. The intrinsic connections between the pump cost, cooler cost, and cooling water flow rate, require the cooler and pump networks to be optimized simultaneously. This paper presents an optimization model for a cooling water system in which both the subsystems are simultaneously optimized. For the cooler network, a series-parallel superstructure is employed to reduce the cooling water flow rate for decreasing the pumping cost. A main-auxiliary pumps structure is applied in the pumping system for reducing the energy consumption. The intrinsic relationship between the cooler network and pumping system is investigated. The model is formulated as a mixed-integer nonlinear programming (MINLP) problem. The objective is to determine the cooling water system by minimizing the total annual cost. A case study is employed to demonstrate the effectiveness of the proposed model. The results show that the simultaneous optimization method can lead to a 63% TAC reduction-in comparison with the two-step sequential optimization method. (c) 2017 Elsevier Ltd. All rights reserved.</t>
  </si>
  <si>
    <t>1359-4311</t>
  </si>
  <si>
    <t>Sanchez-Partida, D; Martinez-Flores, JL; Cabrera-Rios, M; Olivares-Benitez, E</t>
  </si>
  <si>
    <t>Sanchez-Partida, Diana; Luis Martinez-Flores, Jose; Cabrera-Rios, Mauricio; Olivares-Benitez, Elias</t>
  </si>
  <si>
    <t>Case Study: A Comprehensive Integer Programming Model for Improving an Educational Timetable</t>
  </si>
  <si>
    <t>Timetabling Problem; Resource Allocation; Mediation Software; Integer Programming model</t>
  </si>
  <si>
    <t>This paper summarizes our work towards developing a solution to the Curriculum Based Timetabling Problem (CB-TTP) at a Mexican university and providing significant insights into timetable processing. We first, identified a data structure using a Mediation Software (MS). This software can read, analyze, and organize data from different institutional log files. Additionally, the MS makes groups of courses without interference in the curricula in order to eliminate this constraint of the Integer Programming (IP) model. Then, we present a comprehensive IP model, which use a set of complex constraints, e.g., professor's availability, consider the course modality in order to assign an appropriate room, consecutive and isolated period of the courses, among others. Also, consider the constraint that ensures do not cancel courses of interest due to parallel assignments of the mandatory courses. With this methodology was possible to assign 2101 lectures and improve the efficiency of the current scheduling process.</t>
  </si>
  <si>
    <t>Fan, CH; Song, YB; Pei, Q</t>
  </si>
  <si>
    <t>Fan, Chenhao; Song, Yuanbin; Pei, Qi</t>
  </si>
  <si>
    <t>Project schedule with alternative activities and relationships</t>
  </si>
  <si>
    <t>CONSTRUCTION; REQUIREMENTS</t>
  </si>
  <si>
    <t>The complexity arising from planning large-scale construction projects often requires representation and evaluation of alternative programs. However, prevailing schedule tools seldom consider and explicitly represent the alternative activities and relationships for further evaluation. Moreover, how to deal with the temporal relationships associated with alternative activities are also inadequately explored. A Mixed Integer Linear Programming model is developed to represent the alternative construction programs, and then the concept of criticality of activities is extended to incorporate the alternative relationships. The computation example and the case study demonstrate that project period and the optimal sequence of activities can be derived using the developed model.</t>
  </si>
  <si>
    <t>2307-1877</t>
  </si>
  <si>
    <t>2307-1885</t>
  </si>
  <si>
    <t>Zhou, HM; Hawkins, HG; Zhang, YL</t>
  </si>
  <si>
    <t>Zhou, Hongmin; Hawkins, H. Gene, Jr.; Zhang, Yunlong</t>
  </si>
  <si>
    <t>Arterial signal coordination with uneven double cycling</t>
  </si>
  <si>
    <t>Signal coordination; Double cycling; Bandwidth maximization; Delay reduction</t>
  </si>
  <si>
    <t>TRAFFIC SIGNALS; SYNCHRONIZATION; OPTIMIZATION; PROGRESSION; BANDWIDTH; MODEL</t>
  </si>
  <si>
    <t>In arterial coordination, high traffic volume at large intersections often requires a long cycle length to achieve good two-way progression. This long cycle length, however, often causes excessive delay at some minor intersections where the traffic volume is low on cross streets. This paper describes optimization models developed to enable uneven double cycling (UDC) in arterial signal coordination to address this issue. The control scheme adopts UDC at some of the minor intersections where a background cycle has two sub cycles of different lengths. Two multi-objective UDC models are developed. The basic UDC model maximizes constant two-way bandwidths and minimizes average delay of through traffic on cross streets at UDC intersections. This model is then improved by maximizing variable bandwidth and considering pedestrian needs. The resultant models are a mixed integer quadratic programming (MIQP) problem. Results of numerical experiments and case study simulations indicate that the UDC control scheme can greatly reduce delay at UDC intersections without affecting progression quality of arterial through traffic. Preliminary guidelines are also provided for UDC implementation. (C) 2017 Elsevier Ltd. All rights reserved.</t>
  </si>
  <si>
    <t>0965-8564</t>
  </si>
  <si>
    <t>Smet, P; Salassa, F; Berghe, GV</t>
  </si>
  <si>
    <t>Smet, Pieter; Salassa, Fabio; Berghe, Greet Vanden</t>
  </si>
  <si>
    <t>Local and global constraint consistency in personnel rostering</t>
  </si>
  <si>
    <t>personnel rostering; constraint evaluation; integer programming; case study</t>
  </si>
  <si>
    <t>NURSE; ALGORITHM</t>
  </si>
  <si>
    <t>Personnel rostering is a challenging combinatorial optimization problem in which shifts are assigned to employees over a scheduling period while subject to organizational, legislative, and personal constraints. Academic models for personnel rostering typically abstractly conceptualize complex real-world problem characteristics. Often only one isolated scheduling period is considered, contradicting common practice where personnel rostering inherently spansmultiple dependent periods. The state of the art offers no systematic approach to address this modeling challenge, and consequently, few models capture the requirements imposed by practice. The present paper introduces the concepts of local and global consistency in constraint evaluation processes and proposes a general methodology to address these challenges in integer programming approaches. The impact of inconsistent constraint evaluation is analyzed in a case study concerning rostering nurses in a hospital ward, of which the data have been made publicly available. The results demonstrate that the proposed methodology approximates the optimal solution.</t>
  </si>
  <si>
    <t>Drouven, MG; Grossmann, IE</t>
  </si>
  <si>
    <t>Drouven, Markus G.; Grossmann, Ignacio E.</t>
  </si>
  <si>
    <t>Mixed-integer programming models for line pressure optimization in shale gas gathering systems</t>
  </si>
  <si>
    <t>Shale gas; Mixed-integer nonlinear programming; Optimization; Line pressure; Transmission lines</t>
  </si>
  <si>
    <t>ALGORITHM; NETWORKS; DESIGN</t>
  </si>
  <si>
    <t>In this work we propose a mixed-integer nonlinear programming model to address the line pressure optimization problem for shale gas gathering systems. This model is designed to determine: a) the optimal timing for turning prospective wells in-line, b) the optimal pressure profile within a gathering network, and c) the necessary compression power for delivering produced gas to long-distance transmission lines. We rely on a pressure-normalized decline curve model to quantify how line pressure variations impact the gas production of individual wells. The reservoir model itself is incorporated in a transmission optimization framework which rigorously evaluates pressure drops along pipeline segments. Moreover, we explicitly consider compression requirements to lift line pressure from gas gathering levels to setpoints dictated by transmission pipeline companies. Since the resulting optimization models are large-scale, nonlinear and nonconvex, we propose a solution procedure based on an efficient initialization strategy. Finally, we present a detailed case study, and show that the proposed optimization framework can be used effectively to manage line pressures in shale gas gathering systems by properly scheduling when, and how many, new wells are brought online.</t>
  </si>
  <si>
    <t>0920-4105</t>
  </si>
  <si>
    <t>1873-4715</t>
  </si>
  <si>
    <t>Karimi, S; Ronagh, P</t>
  </si>
  <si>
    <t>Karimi, Sahar; Ronagh, Pooya</t>
  </si>
  <si>
    <t>A subgradient approach for constrained binary optimization via quantum adiabatic evolution</t>
  </si>
  <si>
    <t>Adiabatic quantum computation; Constrained integer programming; Lagrangian duality; Gradient descent; Subgradient method</t>
  </si>
  <si>
    <t>Outer approximation method has been proposed for solving the Lagrangian dual of a constrained binary quadratic programming problem via quantum adiabatic evolution in the literature. This should be an efficient prescription for solving the Lagrangian dual problem in the presence of an ideally noise-free quantum adiabatic system. However, current implementations of quantum annealing systems demand methods that are efficient at handling possible sources of noise. In this paper, we consider a subgradient method for finding an optimal primal-dual pair for the Lagrangian dual of a constrained binary polynomial programming problem. We then study the quadratic stable set (QSS) problem as a case study. We see that this method applied to the QSS problem can be viewed as an instance-dependent penalty-term approach that avoids large penalty coefficients. Finally, we report our experimental results of using the D-Wave 2X quantum annealer and conclude that our approach helps this quantum processor to succeed more often in solving these problems compared to the usual penalty-term approaches.</t>
  </si>
  <si>
    <t>1570-0755</t>
  </si>
  <si>
    <t>1573-1332</t>
  </si>
  <si>
    <t>Mohamadi, A; Yaghoubi, S</t>
  </si>
  <si>
    <t>Mohamadi, Ahmad; Yaghoubi, Saeed</t>
  </si>
  <si>
    <t>A bi-objective stochastic model for emergency medical services network design with backup services for disasters under disruptions: An earthquake case study</t>
  </si>
  <si>
    <t>Emergency medical services; Transfer points; Medical supplies distribution centers; Bi-objective; Disasters; Earthquake case</t>
  </si>
  <si>
    <t>FACILITY LOCATION; SUPPLIES; DEMAND; OPTIMIZATION; ALLOCATION; LESSONS</t>
  </si>
  <si>
    <t>In the event of a disaster such as natural and human-made, high demand for medical supplies and a large number of injured people will emerge at the affected areas in a short time period. Rapid distribution of medical supplies and the speed of transferring injured to the hospital play an important role in assuring the effectiveness and efficiency of the emergency medical service (EMS). In this paper, a bi-objective stochastic optimization model is developed for location of transfer points and medical supplies distribution centers (MSDCs). When a disaster happens, resources are usually insufficient for all to be treated immediately. For this reason, determining the priority of injured treatments based on the severity of their condition is one the most important issue on EMS, called as triage system. Therefore, for approaching the model to the real world, triage system and failure probabilities of MSDCs and routes are considered. To enhance efficiency of services during such event, backup MSDCs are also utilized. Furthermore, the proposed bi-objective model is converted to a single-objective mixed-integer programming model applying the e-constraint method. Finally, to show applicability of the model, a case study of earthquake disaster in an urban district in Iran is examined. The proposed model can help interdisciplinary agencies both to prepare and respond to disaster considering the disruption in an efficient manner.</t>
  </si>
  <si>
    <t>2212-4209</t>
  </si>
  <si>
    <t>Mariaud, A; Acha, S; Ekins-Daukes, N; Shah, N; Markides, CN</t>
  </si>
  <si>
    <t>Mariaud, Arthur; Acha, Salvador; Ekins-Daukes, Ned; Shah, Nilay; Markides, Christos N.</t>
  </si>
  <si>
    <t>Integrated optimisation of photovoltaic and battery storage systems for UK commercial buildings</t>
  </si>
  <si>
    <t>Photovoltaics; Battery storage; Optimization; Distributed energy systems; Commercial buildings; MILP</t>
  </si>
  <si>
    <t>HOURLY SOLAR-RADIATION; PRIMARY ENERGY-SOURCE; DISTRIBUTED GENERATION; DESIGN; MODEL; TECHNOLOGIES; BACKUP</t>
  </si>
  <si>
    <t>Decarbonising the built environment cost-effectively is a complex challenge public and private organisations are facing in their effort to tackle climate change. In this context, this work presents an integrated Technology Selection and Operation (TSO) optimisation model for distributed energy systems in commercial buildings. The purpose of the model is to simultaneously optimise the selection, capacity and operation of photovoltaic (PV) and battery systems; serving as a decision support framework for assessing technology investments. A steady-state mixed-integer linear programming (MILP) approach is employed to formulate the optimisation problem. The virtue of the TSO model comes from employing granular state-of-the-art datasets such as half-hourly electricity demands and prices, irradiance levels from weather stations, and technology databases; while also considering building specific attributes. Investment revenues are obtained from reducing grid electricity costs and providing fast-frequency response (FFR) ancillary services. A case study of a distribution centre in London, UK is showcased with the goal to identify which technologies can minimise total energy costs against a conventional system setup serving as a benchmark. Results indicate the best technology configuration is a combination of lithium-ion batteries and mono-crystalline silicon PVs worth a total investment of 1.72 M. Due to the available space in the facility, the preferred PV capacity is 1.76 MW, while the battery system has a 1.06 MW power capacity and a 1.56 MWh energy capacity. Although PV performance varies across seasons, the solution indicates almost 30% of the energy used on-site can be supplied by PVs while achieving a carbon reduction of 26%. Nonetheless, PV and battery systems seem to be a questionable investment as the proposed solution has an 8-year payback, despite a 5-year NPV savings of 300k, implying there is still a performance gap for such systems to be massively deployed across the UK. Overall, the TSO model provides valuable insights into real-world project evaluation and can help to reduce the uncertainty associated with capital-intensive projects; hence proving to be a powerful modelling framework for distributed energy technology assessments. (C) 2017 The Authors. Published by Elsevier Ltd.</t>
  </si>
  <si>
    <t>Wheeler, J; Caballero, JA; Ruiz-Femenia, R; Guillen-Gosalbez, G; Mele, FD</t>
  </si>
  <si>
    <t>Wheeler, J.; Caballero, J. A.; Ruiz-Femenia, R.; Guillen-Gosalbez, G.; Mele, F. D.</t>
  </si>
  <si>
    <t>MINLP-based Analytic Hierarchy Process to simplify multi-objective problems: Application to the design of biofuels supply chains using on field surveys</t>
  </si>
  <si>
    <t>Optimization; Sustainability; Multi-criteria decision-making; Weighting</t>
  </si>
  <si>
    <t>LIFE-CYCLE ASSESSMENT; MULTICRITERIA ANALYSIS; OPTIMIZATION; DECISION; UNCERTAINTY; PERFORMANCE; CONSISTENCY; BIOETHANOL; NETWORKS; CRITERIA</t>
  </si>
  <si>
    <t>Multi-objective optimization (MOO) is widely used in engineering systems design and planning. The solution of a MOO problem leads to a set of efficient points (Pareto set) from which decision-makers should identify the one that best fits their preferences. Generating this set requires large computational efforts, and the post-optimal analysis of the solutions becomes difficult as the number of objectives increases. This work introduces an approach based on the Analytic Hierarchy Process (AHP) to overcome these limitations. Through the definition of an aggregated objective function calculated using the AHP algorithm, a single-objective model is constructed that provides a unique Pareto solution of the original MOO model. The AHP is combined with a mixed-integer non-linear programming (MINLP) formulation that simplifies its application and is particularly suited to deal with many objectives (like those arising in sustainable engineering problems). The capabilities of the approach are demonstrated through a case study addressing the sustainable sugar/ethanol supply chain design problem. (C) 2016 Elsevier Ltd. All rights reserved.</t>
  </si>
  <si>
    <t>Lainez-Aguirre, JM; Perez-Fortes, M; Puigjaner, L</t>
  </si>
  <si>
    <t>Lainez-Aguirre, Jose Miguel; Perez-Fortes, M.; Puigjaner, Luis</t>
  </si>
  <si>
    <t>Economic evaluation of bio-based supply chains with CO2 capture and utilisation</t>
  </si>
  <si>
    <t>Mathematical modelling; MILP; NPV; Biomass co-combustion; Coal power plants; Bio-based CCU supply chain</t>
  </si>
  <si>
    <t>BIOMASS; BIOENERGY; DESIGN; OPTIMIZATION; OPPORTUNITIES; ELECTRICITY; HYDROGEN; STORAGE</t>
  </si>
  <si>
    <t>Carbon capture and storage (CCS) and carbon capture and utilisation (CCU) are acknowledged as important R&amp;D priorities to achieve environmental goals set for next decades. This work studies biomass-based energy supply chains with CO2 capture and utilisation. The problem is formulated as a mixed-integer linear program. This study presents a flexible supply chain superstructure to answer issues on economic and environmental benefits achievable by integrating biomass-coal plants, CO2 capture and utilisation plants; i.e. location of intermediate steps, fraction of CO2 emissions captured per plant, CO2 utilisation plants' size, among others. Moreover, eventual incentives and environmental revenues will be discussed to make an economically feasible project. A large-size case study located in Spain will be presented to highlight the proposed approach. Two key scenarios are envisaged: (i) Biomass, capture or utilisation of CO2 are not contemplated; (ii) Biomass, capture and CO2 utilisation are all considered. Finally, concluding remarks are drawn. (C) 2016 Elsevier Ltd. All rights reserved.</t>
  </si>
  <si>
    <t>Kermani, M; Perin-Levasseur, Z; Benali, M; Savulescu, L; Marechal, F</t>
  </si>
  <si>
    <t>Kermani, Maziar; Perin-Levasseur, Zoe; Benali, Marzouk; Savulescu, Luciana; Marechal, Francois</t>
  </si>
  <si>
    <t>A novel MILP approach for simultaneous optimization of water and energy: Application to a Canadian softwood Kraft pulping mill</t>
  </si>
  <si>
    <t>Mathematical programming; Combined mass and heat optimization; Non-isothermal mixing; Process integration; Industrial application</t>
  </si>
  <si>
    <t>HEAT-EXCHANGE NETWORKS; IN-PROCESS PLANTS; ALLOCATION NETWORKS; MASS-EXCHANGE; CONSTRAINED OPTIMIZATION; SIMULTANEOUS INTEGRATION; WASTE-WATER; SYSTEMS; DESIGN; SINGLE</t>
  </si>
  <si>
    <t>An optimization methodology based on Mixed Integer Linear Programming (MILP) has been developed for simultaneous optimization of water and energy (SOWE) in industrial processes. The superstructure integrates non-water process thermal streams and optimizes the consumption of water, while maximizing internal heat recovery to reduce thermal utility consumption. To address the complexity of water and energy stream distribution in pulp and paper processes, three features have been incorporated in the proposed SOWE method: (a) Non-Isothermal Mixing (NIM) has been considered through different locations to reduce the number of thermal streams and decrease the investment cost by avoiding unnecessary investment on heat exchangers; (b) the concept of restricted matches combined with water tanks has been added to the superstructure; and (c) the Integer-Cut Constraint technique has been combined with the MILP model to systematically generate a set of optimal solutions to support the decision-making for cost-effective configurations. The performance of the proposed improved M1LP approach has been evaluated using several examples from the literature and applied to a Canadian softwood Kraft pulping mill as an industrial case study. The results indicate that this approach provides enhanced key performance indicators as compared to conceptual and non-linear complex mathematical optimization approaches. Crown Copyright (C) 2016 Published by Elsevier Ltd. All rights reserved.</t>
  </si>
  <si>
    <t>Arampantzi, C; Minis, I</t>
  </si>
  <si>
    <t>Arampantzi, Christina; Minis, Ioannis</t>
  </si>
  <si>
    <t>A new model for designing sustainable supply chain networks and its application to a global manufacturer</t>
  </si>
  <si>
    <t>SSCND; Sustainable logistics; Multi-objective supply chain network design</t>
  </si>
  <si>
    <t>DECISION-MAKING; GREEN; TRANSPORTATION; PERFORMANCE; FORMULATION; MANAGEMENT; FRAMEWORK; COMPLEX</t>
  </si>
  <si>
    <t>Sustainability affects multiple links of the supply chain and is considered increasingly important by all relevant stakeholders. To study the role of Sustainability in Supply Chain Network Design (SSCND), we propose a new Multi-objective Mixed Integer Linear Programming (MMILP) model, which captures significant decisions involved in designing or re-designing high performance, sustainable supply chains. The cost objective includes investment, operational, as well as emissions costs. The environmental objective captures emission quantities and waste generation at each link of the supply chain. The social objective considers employment opportunities, prioritizing societal community development and improved labor conditions. To solve the proposed model we employ both goal programming and the e-constraint method to achieve efficient trade-offs among the three objectives. We have successfully applied the proposed model to a large case study of a global manufacturer. The goal programming method results in both economic and environmental cost improvements, while maintaining social costs under control. The e-constraint method provides the opportunity to regulate the expenditures related to environmental and social strategies. Despite its high complexity, the case study results validate the ability of the proposed model and method to (re)design high performing sustainable supply chains. (C) 2017 Elsevier Ltd. All rights reserved.</t>
  </si>
  <si>
    <t>Che, A; Zhang, SBH; Wu, XQ</t>
  </si>
  <si>
    <t>Che, Ada; Zhang, Shibohua; Wu, Xueqi</t>
  </si>
  <si>
    <t>Energy-conscious unrelated parallel machine scheduling under time-of-use electricity tariffs</t>
  </si>
  <si>
    <t>Energy-conscious scheduling; Unrelated parallel machines; Time-of-use (TOU) tariffs; Mixed-integer linear programming (MILP); Two-stage heuristic</t>
  </si>
  <si>
    <t>SUSTAINABLE MANUFACTURING SYSTEMS; SINGLE-MACHINE; DEMAND RESPONSE; ALGORITHM; INDUSTRY</t>
  </si>
  <si>
    <t>This paper investigates an energy-conscious unrelated parallel machine scheduling problem under time of-use (TOU) electricity pricing scheme, in which the electricity price varies throughout a day. The problem lies in assigning a group of jobs to a set of unrelated parallel machines and then scheduling jobs on each separate machine so as to minimize the total electricity cost. We first build an improved continuous-time mixed-integer linear programming (MILP) model for the problem. To tackle large-size problems, we then propose a two-stage heuristic. Specifically, at the first stage, jobs are assigned to machines aiming at minimizing the total electricity cost under the preemptive circumstance. At the second stage, the jobs assigned to each machine are scheduled using an insertion heuristic. Computational results on a real-life instance for turning process and random test instances demonstrate that the proposed MILP approach is able to solve small-size problems while the two-stage heuristic is appropriate for large-size problems. The case study for turning process also reveals that the proposed optimization approaches can contribute to cleaner production. (C) 2017 Elsevier Ltd. All rights reserved.</t>
  </si>
  <si>
    <t>De-Los-Santos, A; Laporte, G; Mesa, JA; Perea, F</t>
  </si>
  <si>
    <t>De-Los-Santos, Alicia; Laporte, Gilbert; Mesa, Juan A.; Perea, Federico</t>
  </si>
  <si>
    <t>The railway line frequency and size setting problem</t>
  </si>
  <si>
    <t>Railway line planning; Mathematical programming; Heuristics</t>
  </si>
  <si>
    <t>TRANSIT; NETWORKS</t>
  </si>
  <si>
    <t>The problem studied in this paper takes as input data a set of lines forming a railway network, and an origin-destination (OD) matrix. The OD pairs may use either the railway network or an alternative transportation mode. The objective is to determine the frequency/ headway of each line as well as its number of carriages, so that the net profit of the railway network is maximized. We propose a mixed integer non-linear programming formulation for this problem. Because of the computational intractability of this model, we develop four algorithms: a mixed integer linear programming (MIP) model, a MIP-based iterative algorithm, a shortest-path based algorithm, and a local search. These four algorithms are tested and compared over a set of randomly generated instances. An application over a case study shows that only the local search heuristic is capable of dealing with large instances.</t>
  </si>
  <si>
    <t>Burdett, RL; Kozan, E; Sinnott, M; Cook, D; Tian, YC</t>
  </si>
  <si>
    <t>Burdett, Robert L.; Kozan, Erhan; Sinnott, Michael; Cook, David; Tian, Yu-Chu</t>
  </si>
  <si>
    <t>A mixed integer linear programing approach to perform hospital capacity assessments</t>
  </si>
  <si>
    <t>Capacity analysis; Theoretical capacity; Health care; Hospitals Hospital resource planning; Capacity querying</t>
  </si>
  <si>
    <t>OPTIMIZATION; GENERATION; MANAGEMENT; SEVERITY; CRITERIA; ILLNESS; MODEL</t>
  </si>
  <si>
    <t>An approach to perform a system wide analysis of hospital resources and capacity has been developed. Embedded within an intelligent system it would provide planners and management capability to strategically improve the efficiency of their hospitals today and a means to create more efficient hospitals in the future. In theory, this approach can help hospitals with a variety of capacity planning and resource allocation activities. On a day to day basis it can be used to perform a variety of important capacity querying activities. In addition, it can be used to predict the future performance of a hospital and the effect of structural and parametric changes within the hospital. The approach consists of a mixed integer linear programming (MILP) model and a number of advanced extensions. The MILP models can determine the maximum number of patients of each type that can be treated within a given period of time or the time required to process a given cohort of patients. A case study of a large public hospital has been performed to validate our approach. Extensive numerical investigations successfully demonstrate the applicability of the approach to real sized health care applications and the great potential for further research and development on this topic. (C) 2017 Elsevier Ltd. All rights reserved.</t>
  </si>
  <si>
    <t>0957-4174</t>
  </si>
  <si>
    <t>1873-6793</t>
  </si>
  <si>
    <t>Li, R; Roberti, R</t>
  </si>
  <si>
    <t>Li, Rui; Roberti, Roberto</t>
  </si>
  <si>
    <t>Optimal Scheduling of Railway Track Possessions in Large-Scale Projects with Multiple Construction Works</t>
  </si>
  <si>
    <t>TRADE-OFF PROBLEM; CRITICAL PATH; MODEL; NETWORK</t>
  </si>
  <si>
    <t>This paper addresses the railway track possession scheduling problem (RTPSP), where a large-scale railway infrastructure project consisting of multiple construction works is to be planned. The RTPSP is to determine when to perform the construction works and in which track possessions while satisfying different operational constraints and minimizing the total construction cost. To find an optimal solution of the RTPSP, this paper proposes an approach that, first, transfers the nominal market prices into track-possession-based real prices, and then generates a schedule of the construction works by solving a mixed-integer linear-programming model for the given track blocking proposal. The proposed approach is tested on a real-life case study from the Danish railway infrastructure manager. The results show that, in 2 h of computing time, the approach is able to provide solutions that are within 0.37% of the optimal one for six different blocking proposals and two alternative construction providers, so it can be used as an effective support tool in the primary planning stage to suggest preferable track possessions within the existing railway services. (C) 2017 American Society of Civil Engineers.</t>
  </si>
  <si>
    <t>Zubizarreta, JR; Keele, L</t>
  </si>
  <si>
    <t>Zubizarreta, Jose R.; Keele, Luke</t>
  </si>
  <si>
    <t>Optimal Multilevel Matching in Clustered Observational Studies: A Case Study of the Effectiveness of Private Schools Under a Large-Scale Voucher System</t>
  </si>
  <si>
    <t>Causal inference; Group randomization; Hierarchical/multilevel data; Observational study; Optimal matching</t>
  </si>
  <si>
    <t>SENSITIVITY-ANALYSIS; CAUSAL INFERENCE; PROPENSITY SCORE; ACHIEVEMENT; VARIABLES; EDUCATION; BALANCE; TRIAL</t>
  </si>
  <si>
    <t>A distinctive feature of a clustered observational study is its multilevel or nested data structure arising from the assignment of treatment, in a nonrandom manner, to groups or clusters of units or individuals. Examples are ubiquitous in the health,and social sciences including patients in hospitals, employees in firms, and students in schools. What is the optimal matching strategy in a clustered observational study? At first thought, one might start by matching clusters of individuals and then, within matched clusters, continue by matching individuals. But as we discuss in this article, the optimal strategy is the opposite: in typical applications, where the intracluster correlation is not one, it is best to first match individuals and, once all possible combinations of matched individuals are known, then match clusters. In this article, we use dynamic and integer programming to implement this strategy and extend optimal matching methods to hierarchical and multilevel settings. Among other matched designs, our strategy can approximate a paired clustered randomized study by finding the largest sample of matched pairs of treated and control individuals within matched pairs of treated and control clusters that is balanced according to specifications given by the investigator. This strategy directly balances covariates both at the cluster and individual levels and does not require estimating the propensity score, although the propensity score can be balanced as an additional covariate. We illustrate our results with a case study of the comparative effectiveness of public versus private voucher schools in Chile, a question of intense policy debate in the country at the present.</t>
  </si>
  <si>
    <t>0162-1459</t>
  </si>
  <si>
    <t>1537-274X</t>
  </si>
  <si>
    <t>Xu, ZT; Elomri, A; Pokharel, S; Zhang, Q; Ming, XG; Liu, WJ</t>
  </si>
  <si>
    <t>Xu, Zhitao; Elomri, Adel; Pokharel, Shaligram; Zhang, Qin; Ming, X. G.; Liu, Wenjie</t>
  </si>
  <si>
    <t>Global reverse supply chain design for solid waste recycling under uncertainties and carbon emission constraint</t>
  </si>
  <si>
    <t>Reverse supply chain; Solid waste recycling; Global supply chain; Carbon emission</t>
  </si>
  <si>
    <t>ELECTRONIC EQUIPMENT WEEE; NETWORK DESIGN; PLASTIC WASTE; SYSTEM-DESIGN; MANAGEMENT; COST; CONSTRUCTION; INTEGRATION; FACILITIES; LOCATION</t>
  </si>
  <si>
    <t>The emergence of concerns over environmental protection, resource conservation as well as the development of logistics operations and manufacturing technology has led several countries to implement formal collection and recycling systems of solid waste. Such recycling system has the benefits of reducing environmental pollution, boosting the economy by creating new jobs, and generating income from trading the recyclable materials. This leads to the formation of a global reverse supply chain (GRSC) of solid waste. In this paper, we investigate the design of such a GRSC with a special emphasis on three aspects; (1) uncertainty of waste collection levels, (2) associated carbon emissions, and (3) challenges posed by the supply chain's global aspect, particularly the maritime transportation costs and currency exchange rates. To the best of our knowledge, this paper is the first attempt to integrate the three above mentioned important aspects in the design of a GRSC. We have used mixed integer-linear programming method along with robust optimization to develop the model which is validated using a sample case study of e-waste management. Our results show that using a robust model by taking the complex interactions characterizing global reverse supply chain networks into account, we can create a better GRSC. The effect of uncertainties and carbon constraints on decisions to reduce costs and emissions are also shown. (C) 2017 Elsevier Ltd. All rights reserved.</t>
  </si>
  <si>
    <t>Johnson, B; Newman, A; King, J</t>
  </si>
  <si>
    <t>Johnson, Benjamin; Newman, Alexandra; King, Jeffrey</t>
  </si>
  <si>
    <t>Optimizing high-level nuclear waste disposal within a deep geologic repository</t>
  </si>
  <si>
    <t>Large-scale optimization; Facilities planning and design; Applied integer programming; Nuclear waste disposal</t>
  </si>
  <si>
    <t>Many countries produce significant quantities of nuclear waste which will have to be permanently and safely placed in a repository. We develop a mixed integer program that determines where to place each waste package of a specific waste type in a given time period with the goal of minimizing heat load concentration within a repository. Operational constraints include: (1) heat load limitations, (2) location and time at which waste packages can be placed, and (3) the number of waste packages that must be placed based on type and time period. Although applicable to other settings, we use the Yucca Mountain repository in Nevada as a case study. Each of the three objectives used for minimizing heat load concentration improves upon existing greedy and sequential filling methods. Existing filling methods give at least a 17 % to an 873 % higher, i.e., worse, heat load concentration in the repository with respect to these objectives than do optimal methods. Enhancements, i.e., symmetry reduction constraints, perturbations, and heuristics, increase the size of solvable problem instances. This research can be applied to any deep geologic repository planned for operation around the world with slight modifications to incorporate site-specific objectives and constraints.</t>
  </si>
  <si>
    <t>Azadeh, A; Shafiee, F; Yazdanparast, R; Heydari, J; Fathabad, AM</t>
  </si>
  <si>
    <t>Azadeh, Ali; Shafiee, Farideh; Yazdanparast, Reza; Heydari, Jafar; Fathabad, Abolhassan Mohammadi</t>
  </si>
  <si>
    <t>Evolutionary multi-objective optimization of environmental indicators of integrated crude oil supply chain under uncertainty</t>
  </si>
  <si>
    <t>Oil supply chain; Environmental issues; Multi-objective evolutionary algorithm based on decomposition (MOEA-D); Non-dominated sorting genetic algorithm (NSGA-II); Multi-objective particle swarm optimization (MOPSO)</t>
  </si>
  <si>
    <t>MATHEMATICAL-PROGRAMMING MODELS; OFFSHORE OIL; NETWORK DESIGN; FIELD INFRASTRUCTURE; PETROLEUM-PRODUCTS; RISK-MANAGEMENT; GAS-FIELDS; FRAMEWORK; GREEN; TRANSPORTATION</t>
  </si>
  <si>
    <t>This study presents a multi-objective mathematical model for integrating upstream and midstream segments of crude oil supply chain in the context of environmental indicators. An actual case study in the Persian Gulf is considered. Upstream and midstream segments are integrated into the presented model due to their significant interaction. Also, oilfield development and transformation planning are considered simultaneously along with green aspects. The bi-objective optimization considers net present value (NPV) and environmental issues. A unique multi-objective evolutionary algorithm based on decomposition (MOEA-D) approach is employed to solve the proposed mixed integer nonlinear programming model. The results of MOEA-D are compared with the non-dominated sorting genetic algorithm (NSGA-II) and multi-objective particle swarm optimization (MOPSO). The results indicate the superiority of the MOEA-D approach for large size problems. (C) 2017 Elsevier Ltd. All rights reserved.</t>
  </si>
  <si>
    <t>Mukherjee, U; Maroufmashat, A; Ranisau, J; Barbouti, M; Trainor, A; Juthani, N; El-Shayeb, H; Fowler, M</t>
  </si>
  <si>
    <t>Mukherjee, Ushnik; Maroufmashat, Azadeh; Ranisau, Jonathan; Barbouti, Mohammed; Trainor, Aaron; Juthani, Nidhi; El-Shayeb, Hadi; Fowler, Michael</t>
  </si>
  <si>
    <t>Techno-economic, environmental, and safety assessment of hydrogen powered community microgrids; case study in Canada</t>
  </si>
  <si>
    <t>Hydrogen economy for microgrid; Mixed integer linear programming based optimization; Failure mode analysis; Renewable energy; Vehicle-to-grid for back up generation; Energy hub</t>
  </si>
  <si>
    <t>ENERGY MANAGEMENT</t>
  </si>
  <si>
    <t>This paper proposes a comprehensive design of a renewable hydrogen powered microgrid that can provide backup power to a community in Cornwall, Ontario when disconnected from the power grid. The work employs the implementation of the energy hub concept to optimally design and operate energy generation systems to meet energy loads of a community. Solar PVs, wind turbines, electrolysers, hydrogen tanks, fuel cells and fuel cell vehicles are considered as the components that make up the entire system providing energy within the community. Failure mode and effect analysis (FMEA) is done to assess the safety of hydrogen based microgrid. The major load centers include a fresh food distribution center and a residential complex, where the peak demand is similar to 5410 kW. The results of a mixed integer linear programming optimization problem show that a renewable energy generation system size of 2000 kW (400 kW-solar Photovoltaic and 1600 kW-wind turbine) is required. In addition to this, a backup fuel cell generation system of 3000 kW is also needed for the two-day blackout period. One of the positive attributes of implementing vehicle to grid services during islanded operation mode is that it enables the community to offset investment in fuel cell backup generation capacity by 1000 kW. Thirty-eight Toyota Mirai have been used to provide the vehicle to grid service. Due to the scale of the system, it is observed that even after proposing the use of existing market pricing mechanisms for the services offered by the microgrid, the energy system does not have a positive net present value at the end of its project life. Therefore, further economic incentives in the form of bundling costs need to be sanctioned for cleaner microgrid energy systems to be developed. This submission was the Grand Prize Winner of the Hydrogen Education Foundation's 2016 Hydrogen Student Design Contest. (C) 2017 Hydrogen Energy Publications LLC. Published by Elsevier Ltd. All rights reserved.</t>
  </si>
  <si>
    <t>0360-3199</t>
  </si>
  <si>
    <t>1879-3487</t>
  </si>
  <si>
    <t>Kibis, EY; Buyuktahtakin, IE</t>
  </si>
  <si>
    <t>Kibis, Eyyub Y.; Buyuktahtakin, I. Esra</t>
  </si>
  <si>
    <t>Optimizing invasive species management: A mixed-integer linear programming approach</t>
  </si>
  <si>
    <t>(S) Complexity theory; Spatially explicit large-scale optimization; Mixed-integer programming (MIP); Linearization; Big-M</t>
  </si>
  <si>
    <t>LESPEDEZA-CUNEATA; ECONOMIC COSTS; OPTIMIZATION; FOREST; STRATEGIES; HERBIVORY; MODEL</t>
  </si>
  <si>
    <t>Controlling invasive species is a highly complex problem. The intricacy of the problem stems from the nonlinearity that is inherent in biological systems, consequently impeding researchers to obtain timely and cost-efficient treatment strategies over a planning horizon. To cope with the complexity of the invasive species problem, we develop a mixed-integer programming (MIP) model that handles the problem as a full dynamic optimization model and solves it to optimality for the first time. We demonstrate the applicability of the model on a case study of sericea (Lespedeza cuneata) infestation by optimizing a spatially explicit model on a heterogeneous 10-by-10 grid landscape for a seven-year time period. We evaluate the solution quality of five different linearization methods that are used to obtain the MIP model, We also compare the model with its mixed-integer nonlinear programming (MINLP) equivalent and nonlinear programming (NLP) relaxation in terms of solution quality. The computational superiority and realism of the proposed MIP model demonstrate that our model has the potential to constitute the basis for future decision-support tools in invasive species management. (C) 2016 Elsevier B.V. All rights reserved.</t>
  </si>
  <si>
    <t>Kler, AM; Potanina, YM</t>
  </si>
  <si>
    <t>Kler, Alexandr M.; Potanina, Yulia M.</t>
  </si>
  <si>
    <t>An approach to optimization of the choice of boiler steel grades as to a mixed-integer programming problem</t>
  </si>
  <si>
    <t>Thermal power plants; Methods of optimization; Mathematical modeling; Advanced construction materials; Mixed-integer programming problem</t>
  </si>
  <si>
    <t>CYCLE POWER-PLANTS; DIFFERENTIAL EVOLUTION; COST; COAL; PARAMETERS; DESIGN; SYSTEM; ENERGY</t>
  </si>
  <si>
    <t>One of the ways to enhance the energy efficiency of thermal power plants is to increase thermodynamic parameters of steam. A sufficient level of reliability and longevity can be provided by the application of advanced construction materials (in particular, high-alloy steel can be used to manufacture the most loaded heating surfaces of a boiler unit). A rational choice of technical and economic parameters of energy plants as the most complex technical systems should be made using the methods of mathematical modeling and optimization. The paper considers an original approach to an economically sound optimal choice of steel grade to manufacture heating surfaces for boiler units. A case study of optimization of the discrete-continuous parameters of an energy unit operating at ultra-supercritical steam parameters, in combination with construction of a variant selection tree is presented. (C) 2017 Elsevier Ltd. All rights reserved.</t>
  </si>
  <si>
    <t>Gillessen, B; Heinrichs, HU; Stenzel, P; Linssen, J</t>
  </si>
  <si>
    <t>Gillessen, B.; Heinrichs, H. U.; Stenzel, P.; Linssen, J.</t>
  </si>
  <si>
    <t>Hybridization strategies of power-to-gas systems and battery storage using renewable energy</t>
  </si>
  <si>
    <t>Power-to-gas; Renewable energy; Hybridization; Hydrogen; Battery; Electrolyser</t>
  </si>
  <si>
    <t>HYDROGEN; ELECTRICITY; OPTIMIZATION; GENERATION; SIMULATION</t>
  </si>
  <si>
    <t>In this paper, the hybrid concept to use renewable electricity to produce hydrogen with an electrolyser in combination with a battery is introduced and analysed. This hybrid system opens the possibility to optimise operation and to increase operation times of the system and thus to improve the techno-economic performance. To analyse the performance, a model has been developed, which designs and operates a single or hybrid power-to-gas system in a cost optimal manner. The underlying method is a mixed integer linear programming (MILP) approach, which minimises total system costs. The cost optimisation modelling is performed by a case study for a hybrid electrolyser/battery system directly coupled with a large PV power plant without grid connection. The results show, that batteries can support electrolyser operation in a reasonable way. This is however associated with higher hydrogen production costs and not competitive compared to the installation of additional electrolyser capacity or curtailment of electricity. (C) 2017 Hydrogen Energy Publications LLC. Published by Elsevier Ltd. All rights reserved.</t>
  </si>
  <si>
    <t>Harijani, AM; Mansour, S; Karimi, B; Lee, CG</t>
  </si>
  <si>
    <t>Harijani, Ali Mirdar; Mansour, Saeed; Karimi, Behrooz; Lee, Chi-Guhn</t>
  </si>
  <si>
    <t>Multi-period sustainable and integrated recycling network for municipal solid waste - A case study in Tehran</t>
  </si>
  <si>
    <t>Sustainable development; Mathematical model; Optimization; Municipal solid waste; Recycling network; Social Life Cycle Assessment</t>
  </si>
  <si>
    <t>LIFE-CYCLE ASSESSMENT; OPTIMIZATION MODEL; SOCIAL IMPACTS; MANAGEMENT; RISK</t>
  </si>
  <si>
    <t>The sheer amount of Municipal Solid Waste (MSW) produced from residential and commercial activities has posed a big threat to the modern society, especially to large cities by causing environmental issues such as greenhouse gas emission, leakage of leachate and contamination of air, soil and water resources. The urban managers are keen on improving MSW management to mitigate the environmental impacts and to improve the sustainability of their cities. This study proposes a systematic approach to build an integrated recycling and disposal network for MSW by explicitly considering the sustainability with an objective to maximize the total profit with a budget constraint. A multi-period mixed integer linear programming model was proposed to design the network optimally as well as to optimally operate the network. The optimization model involves decisions related to facilities selection, capacity level and location of facilities, allocation of solid waste to facilities, transportation of waste among facilities and distribution of recycled materials. This paper also extended the developed social life cycle assessment methodology to model the social impacts of the network. The model was applied to a real-world case in Tehran, Iran, and could provide the profit of USD 43.49 M over a five-year planning period. In order to show the impacts of sustainability and budget limitations, the model was compared with three models: I) the model without sustainability, II) the model without budget limitations and III) the model without sustainability and budget limitations. The models I and III led to the loss of USD -308.60 and -362.80 M, which are not desirable. This shows the consideration of sustainability will improve the profit in the long term. The model II could provide the profit of USD 99.73 M over a five-year planning period, indicating that limited budget have significant impact on the way the recycling network is operating. (C) 2017 Elsevier Ltd. All rights reserved.</t>
  </si>
  <si>
    <t>Alshamsi, A; Diabat, A</t>
  </si>
  <si>
    <t>Alshamsi, Ahmed; Diabat, Ali</t>
  </si>
  <si>
    <t>A Genetic Algorithm for Reverse Logistics network design: A case study from the GCC</t>
  </si>
  <si>
    <t>Reverse Logistics; Remanufacturing; Genetic Algorithms; Mixed integer programming; Metaheuristics</t>
  </si>
  <si>
    <t>QUAY CRANE ASSIGNMENT; DEPENDENT RETURN RATE; LOOP SUPPLY CHAIN; SCHEDULING PROBLEM; FACILITY LOCATION; PRODUCT RETURNS; INVENTORY MODEL; MANAGEMENT; SYSTEM</t>
  </si>
  <si>
    <t>Reverse logistics (RL) involves a sequence of operations that initiate at the consumer level and terminate at the manufacturer, opposite to the traditional forward approach of the supply chain. Recycling, reuse, and re-processing of products are activities of RL networks, all of which are becoming increasingly prevalent due to growing environmental and socio-economic concerns. Research has begun to study such networks in an effort to maximize efficiency and to improve operations. Previous work focused on developing a Mixed Integer Linear Programming (MILP) with an aim of determining the optimal location and capacity of important nodes of the RL network, such as inspection centers and remanufacturing facilities. Transportation decisions, such as whether to use in-house or outsourced vehicles, are often based on cost effectiveness. The problem is formulated for the case of a household appliance in the Gulf Cooperation Council (GCC) region. Sixty-eight cities are considered, leading to a very large number of variables and constraints; thus, a heuristic approach, namely a Genetic Algorithm (GA), is chosen to solve the problem. The main contribution of this paper is to develop a very efficient GA capable of solving a large scale problem in short time. The developed GA was capable of solving a very large problem (with 656,885 continuous variables, 2040 binary variables, 10 integer variables, and 100,340 constraints) with a gap of 0.3% and about 38.5 times faster than GAMS using a personal computer. The same GA succeeded to solve both large and small problems to optimality or with a gap that didn't exceed 1.5% and faster than GAMS. The technique that we used to code the GA reduced the number of variables and constraints to 92% and 86%, respectively. Furthermore, the reported results provide important insights on practical aspects of the problem, as well as useful points for the evaluation of the heuristic's performance. (C) 2017 Elsevier Ltd. All rights reserved.</t>
  </si>
  <si>
    <t>Fuentes-Cortes, LF; Serna-Gonzalez, M; Ponce-Ortega, JM</t>
  </si>
  <si>
    <t>Fabian Fuentes-Cortes, Luis; Serna-Gonzalez, Medardo; Maria Ponce-Ortega, Jose</t>
  </si>
  <si>
    <t>Analysis of Carbon Policies in the Optimal Design of Domestic Cogeneration Systems Involving Biogas Consumption</t>
  </si>
  <si>
    <t>Multiobjective optimization; Combined heat and power; Cogeneration; Biogas; Carbon policies</t>
  </si>
  <si>
    <t>LIFE-CYCLE ASSESSMENT; COMBINED HEAT; MULTIOBJECTIVE OPTIMIZATION; RENEWABLE ENERGY; POWER-GENERATION; RESIDENTIAL BUILDINGS; GLOBAL OPTIMIZATION; GAS-TURBINE; CHP SYSTEMS; NATURAL-GAS</t>
  </si>
  <si>
    <t>The environmental policies associated with the reduction of carbon dioxide emissions have been based on economic penalizations for generated greenhouse gas emissions. One of the objectives of these strategies is to stimulate the development of new energy technologies or the improvement of the efficiency of the current generation schemes. This work evaluates the impact of carbon policies on the design of combined heat and power systems (CHP) involving biogas usage. This paper presents a mixed-integer nonlinear programming model for designing a CHP system interconnected to the grid that allows selecting and sizing the prime mover and the thermal storage tank for supplying the energy demand in a housing complex. A case study from Mexico is presented, where the multiobjective problem presents different strategies used for monetizing the externalities associated with the carbon dioxide emissions, which are compared with the results of using compromise solutions. The results show that the strategies of monetization do not have a significant effect on the design and they do not result in an incentive for biogas consumption. On the other hand, the compromise solutions result in a trade-off between the economic and environmental objectives and they stimulate the developing of local biogas markets.</t>
  </si>
  <si>
    <t>Binder, S; Maknoon, Y; Bierlaire, M</t>
  </si>
  <si>
    <t>Binder, Stefan; Maknoon, Yousef; Bierlaire, Michel</t>
  </si>
  <si>
    <t>The multi-objective railway timetable rescheduling problem</t>
  </si>
  <si>
    <t>Railway timetable rescheduling; Passenger satisfaction; Multi-objective; Pareto frontier; Integer linear program</t>
  </si>
  <si>
    <t>DELAY MANAGEMENT; DISRUPTIONS; RECOVERY</t>
  </si>
  <si>
    <t>Unexpected disruptions occur for many reasons in railway networks and cause delays, cancelations, and, eventually, passenger inconvenience. This research focuses on the railway timetable rescheduling problem from a macroscopic point of view in case of large disruptions. The originality of our approach is to integrate three objectives to generate a disposition timetable: the passenger satisfaction, the operational costs and the deviation. from the undisrupted timetable. We formulate the problem as an Integer Linear Program that optimizes the first objective and includes epsilon-constraints for the two other ones. By solving the problem for different values of epsilon, the three-dimensional Pareto frontier can be explored to understand the trade-offs among the three objectives. The model includes measures such as canceling, delaying or rerouting the trains of the undisrupted timetable, as well as scheduling emergency trains. Furthermore, passenger flows are adapted dynamically to the new timetable. Computational experiments are performed on a realistic case study based on a heavily used part of the Dutch railway network. The model is able to find optimal solutions in reasonable computational times. The results provide evidence that adopting a demand-oriented approach for the management of disruptions not only is possible, but may lead to significant improvement in passenger satisfaction, associated with a low operational cost of the disposition timetable. (C) 2017 Elsevier Ltd. All rights reserved.</t>
  </si>
  <si>
    <t>Li, T; Castro, PM; Lv, ZM</t>
  </si>
  <si>
    <t>Li, Ting; Castro, Pedro M.; Lv, Zhimin</t>
  </si>
  <si>
    <t>Life cycle assessment and optimization of an iron making system with a combined cycle power plant: a case study from China</t>
  </si>
  <si>
    <t>Steel industry; Iron making system; Combined cycle power plant; Life cycle analysis; Emission cost; Mixed; integer linear programming</t>
  </si>
  <si>
    <t>EMISSIONS REDUCTION; CONTINUOUS-TIME; STEEL-INDUSTRY; CO2 CAPTURE; MODEL</t>
  </si>
  <si>
    <t>In the steel industry, the iron making system deals with large quantities of materials and energy and so it can play a critical role in reducing emissions and production costs. More specifically, excess by-product gases should be used for electricity generation; otherwise, they lead to pollution. A life cycle analysis is performed to compare the environmental impact of an iron making system with a combined cycle power plant (CCPP), to a system producing the same amount of electricity in a coal power plant. The results for a Chinese steel plant show a 33% reduction in the energy conservation and emission reduction potential for the CCPP system, which is thus more environmentally friendly. A mathematical programming formulation is then proposed for optimal scheduling. It incorporates key technological constraints and is sensitive to hourly changing electricity prices. The outcome is a 19% increase in revenue from electricity sales compared to a schedule that does not dynamically adjust to the price profile. The results also show that emissions from by-product gases can be avoided completely. The paper ends with a sensitivity analysis to evaluate the impact of changes in product demand, gas storage and CCPP capacity, and emission cost.</t>
  </si>
  <si>
    <t>Marufuzzaman, M; Eksioglu, SD</t>
  </si>
  <si>
    <t>Marufuzzaman, Mohammad; Eksioglu, Sandra Duni</t>
  </si>
  <si>
    <t>Designing a Reliable and Dynamic Multimodal Transportation Network for Biofuel Supply Chains</t>
  </si>
  <si>
    <t>biofuel supply chain network; dynamic multimodal transportation model; Benders decomposition; rolling horizon heuristic</t>
  </si>
  <si>
    <t>FACILITY LOCATION DESIGN; CONTINUUM APPROXIMATION APPROACH; FEEDSTOCK SEASONALITY; MANAGEMENT; MODEL; COST; DECOMPOSITION; OPTIMIZATION; SYSTEM; RISK</t>
  </si>
  <si>
    <t>This paper presents a cost-efficient and reliable supply chain network design model for biomass to be delivered to biofuel plants. Biomass is bulky, so transportation modes such as rail and barge can be used to deliver this product. For this reason, this study focuses on multimodal supply chain designs for biofuel. Biomass supply is highly seasonal, but the high production seasons for biomass in the Southeast United States often coincide with or are followed by hurricanes, and drought seasons, both of which impact transportation. The dynamic multimodel transportation network design model this paper presents enables this supply chain to cope with biomass supply fluctuations and to hedge against natural disasters. The mixed-integer nonlinear programming model proposed is an NP-hard problem, and we develop an accelerated Benders decomposition algorithm and a hybrid rolling horizon algorithm to solve this problem. We tested the performance of the algorithm on a case study using data from the Southeast United States. The numerical experiments show that this proposed algorithm can solve large-scale problem instances to a near optimal solution in a reasonable time. Numerical analyses indicate that, under normal conditions, the minimum cost model outperforms the reliable models. However, under disaster scenarios, the minimum cost model is 2.65% to 9.20% more expensive than the reliable and static model and 6.28% to 17.73% more expensive than the reliable and dynamic model. Thus, the reliable and dynamic multimodal network design decisions can aid biofuel supply chain management decisions, especially when considering the potential impacts of natural disasters.</t>
  </si>
  <si>
    <t>Castillo-Villar, KK; Eksioglu, S; Taherkhorsandi, M</t>
  </si>
  <si>
    <t>Castillo-Villar, Krystel K.; Eksioglu, Sandra; Taherkhorsandi, Milad</t>
  </si>
  <si>
    <t>Integrating biomass quality variability in stochastic supply chain modeling and optimization for large-scale biofuel production</t>
  </si>
  <si>
    <t>Quality costing; Biomass; Bioenergy; Biofuels; Stochastic programming; L-shaped; Optimization; Supply chain network design</t>
  </si>
  <si>
    <t>INTEGER PROGRAMS; LINEAR-PROGRAMS; ALGORITHM; DECOMPOSITION; UNCERTAINTIES; MANAGEMENT; 1ST-STAGE; BIOENERGY; ECONOMICS; RECOURSE</t>
  </si>
  <si>
    <t>The production of biofuels using second-generation feedstocks has been recognized as an important alternative source of sustainable energy and its demand is expected to increase due to regulations such as the Renewable Fuel Standard. However, the pathway to biofuel industry maturity faces unique, un-addressed challenges. To address this challenges, this paper presents an optimization model which quantifies and controls the impact of biomass quality variability on supply chain related decisions and technology selection. We propose a two-stage stochastic programming model and associated efficient solution procedures for solving large-scale problems to (1) better represent the random nature of the biomass quality (defined by moisture and ash contents) in supply chain modeling, and (2) assess the impact of these uncertainties on the supply chain design and planning. The proposed model is then applied to a case study in the state of Tennessee. Results show that high moisture and ash contents negatively impact the unit delivery cost since poor biomass quality requires the addition of quality control activities. Experimental results indicate that supply chain cost could increase as much as 27%-31% when biomass quality is poor. We assess the impact of the biomass quality on the topological supply chain. Our case study indicates that biomass quality impacts supply chain costs; thus, it is important to consider the impact of biomass quality in supply chain design and management decisions. (C) 2017 Elsevier Ltd. All rights reserved.</t>
  </si>
  <si>
    <t>Mikolajkova, M; Haikarainen, C; Saxen, H; Pettersson, F</t>
  </si>
  <si>
    <t>Mikolajkova, Marketa; Haikarainen, Carl; Saxen, Henrik; Pettersson, Frank</t>
  </si>
  <si>
    <t>Optimization of a natural gas distribution network with potential future extensions</t>
  </si>
  <si>
    <t>Natural gas network; Systems optimization; MINLP; LNG</t>
  </si>
  <si>
    <t>PIPELINE TRANSPORTATION; TRANSMISSION NETWORKS; OPERATION; SYSTEMS; MODEL; COST</t>
  </si>
  <si>
    <t>A model of a pipeline network for gas distribution is developed considering supply of gas, either from external gas networks or as injected biogas or gasified liquefied natural gas (LNG) at terminals. The model is based on mass and energy balance equations for the network nodes, equations of the pressure drop.of a compressible gas in the pipes, as well as expressions of gas compression in compressor nodes. The model is applied within an optimization framework where the optimal supply, of natural gas to the customers is studied under a multi-period mixed integer nonlinear programming (MINLP) formulation, considering possible extensions of the pipeline network to new sites as well as potential supply of the gas from LNG terminals. The natural gas network in Finland is used in a case study, which determines the network's size and operation conditions. The results illustrate that the model can tackle complex gas supply problems and that it finds interesting alternatives where the optimal gas flow is reversed between the periods. The findings reveal the conditions under which it is beneficial to upgrade existing connections by parallel pipelines, extend the pipeline to new sites, or to re-gasify LNG and inject it into the network. (C) 2016 Elsevier Ltd. All rights reserved.</t>
  </si>
  <si>
    <t>Soto-Silva, WE; Gonzalez-Araya, MC; Oliva-Fernandez, MA; Pla-Aragones, LM</t>
  </si>
  <si>
    <t>Soto-Silva, Wladimir E.; Gonzalez-Araya, Marcela C.; Oliva-Fernandez, Marcos A.; Pla-Aragones, Lluis M.</t>
  </si>
  <si>
    <t>Optimizing fresh food logistics for processing: Application for a large Chilean apple supply chain</t>
  </si>
  <si>
    <t>Fresh produce purchase; Fresh produce storage; Mixed integer linear programming; Tactical planning; Agricultural supply chain</t>
  </si>
  <si>
    <t>OPTIMIZATION; SELECTION; QUALITY; MANAGEMENT; SYSTEMS</t>
  </si>
  <si>
    <t>This research paper presents optimization models that deal with three kinds of related decisions in horticulture, which are purchasing, transporting and storing fresh produce. The study is intended to assist in decision making in a fresh apple processing plant in order to ensure its annual supply. First, a fresh produce purchasing model is proposed to minimize purchasing costs, producer administration costs and costs for transport to the classification center while taking into consideration the fresh produce offered by each producer, storage capacity and the type of storage for the fruit. These parameters will aid in selecting the producers providing the best price-storage time-distance combination for the purchase. Second, a fresh produce storage model is proposed for minimizing the cost of storage and transport to the classification center (located in the actual processing plant) for each fresh product purchased. Finally, a third integrated model is proposed to give a joint solution to purchasing, transporting and storing the fresh produce. The models are applied in a real case study in an apple dehydration plant in the Maule region of Chile, where average savings were obtained of about 8% with respect to the real costs of purchasing, storing and transporting the fresh produce during the processing period. (C) 2017 Elsevier B.V. All rights reserved.</t>
  </si>
  <si>
    <t>Harijani, AM; Mansour, S; Karimi, B</t>
  </si>
  <si>
    <t>Harijani, Ali Mirdar; Mansour, Saeed; Karimi, Behrooz</t>
  </si>
  <si>
    <t>A multi-objective model for sustainable recycling of municipal solid waste</t>
  </si>
  <si>
    <t>Municipal solid waste; recycling and disposal network; optimisation; multi-objective model; sustainable development</t>
  </si>
  <si>
    <t>LIFE-CYCLE ASSESSMENT; OPTIMIZATION MODEL; MANAGEMENT-SYSTEM; NETWORK; UNCERTAINTY; SUPPORT</t>
  </si>
  <si>
    <t>The efficient management of municipal solid waste is a major problem for large and populated cities. In many countries, the majority of municipal solid waste is landfilled or dumped owing to an inefficient waste management system. Therefore, an optimal and sustainable waste management strategy is needed. This study introduces a recycling and disposal network for sustainable utilisation of municipal solid waste. In order to optimise the network, we develop a multi-objective mixed integer linear programming model in which the economic, environmental and social dimensions of sustainability are concurrently balanced. The model is able to: select the best combination of waste treatment facilities; specify the type, location and capacity of waste treatment facilities; determine the allocation of waste to facilities; consider the transportation of waste and distribution of processed products; maximise the profit of the system; minimise the environmental footprint; maximise the social impacts of the system; and eventually generate an optimal and sustainable configuration for municipal solid waste management. The proposed methodology could be applied to any region around the world. Here, the city of Tehran, Iran, is presented as a real case study to show the applicability of the methodology.</t>
  </si>
  <si>
    <t>Mohagheghi, E; Gabash, A; Li, P</t>
  </si>
  <si>
    <t>Mohagheghi, Erfan; Gabash, Aouss; Li, Pu</t>
  </si>
  <si>
    <t>A Framework for Real-Time Optimal Power Flow under Wind Energy Penetration</t>
  </si>
  <si>
    <t>real-time optimal power flow (RT-OPF); mixed-integer nonlinear programming (MINLP) OPF; prediction and realization approach; wind power curtailment; variable reverse power flow</t>
  </si>
  <si>
    <t>DISTRIBUTION-SYSTEMS; DISTRIBUTION NETWORKS; OPTIMAL ALLOCATION; GENERATION; MICROGRIDS; MANAGEMENT; OPTIMIZATION; PREDICTION; RESOURCES; SPECTRUM</t>
  </si>
  <si>
    <t>Developing a suitable framework for real-time optimal power flow (RT-OPF) is of utmost importance for ensuring both optimality and feasibility in the operation of energy distribution networks (DNs) under intermittent wind energy penetration. The most challenging issue thereby is that a large-scale complex optimization problem has to be solved in real-time. Online simultaneous optimization of the wind power curtailments of wind stations and the discrete reference values of the slack bus voltage which leads to a mixed-integer nonlinear programming (MINLP) problem, in addition to considering variable reverse power flow, make the optimization problem even much more complicated. To address these difficulties, a two-phase solution approach to RT-OPF is proposed in this paper. In the prediction phase, a number of MINLP OPF problems corresponding to the most probable scenarios of the wind energy penetration in the prediction horizon, by taking its forecasted value and stochastic distribution into account, are solved in parallel. The solution provides a lookup table for optional control strategies for the current prediction horizon which is further divided into a certain number of short time intervals. In the realization phase, one of the control strategies is selected from the lookup table based on the actual wind power and realized to the grid in the current time interval, which will proceed from one interval to the next, till the end of the current prediction horizon. Then, the prediction phase for the next prediction horizon will be activated. A 41-bus medium-voltage DN is taken as a case study to demonstrate the proposed RT-OPF approach.</t>
  </si>
  <si>
    <t>King, S; O'Hanley, JR; Newbold, LR; Kemp, PS; Diebel, MW</t>
  </si>
  <si>
    <t>King, Steven; O'Hanley, Jesse R.; Newbold, Lynda R.; Kemp, Paul S.; Diebel, Matthew W.</t>
  </si>
  <si>
    <t>A toolkit for optimizing fish passage barrier mitigation actions</t>
  </si>
  <si>
    <t>barrier mitigation; dams; fish passage barriers; mixed integer linear programming; optimization; rapid barrier assessment; regression; river connectivity restoration; stream-road crossings</t>
  </si>
  <si>
    <t>DAM REMOVAL; HABITAT CONNECTIVITY; DIADROMOUS FISHES; RIVER; RESTORATION; ASSESSMENTS; MOVEMENT; IMPACT; MODEL</t>
  </si>
  <si>
    <t>1. 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2.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3.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4.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mid-to high-order streams are identified as top priorities for mitigation. 5.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t>
  </si>
  <si>
    <t>0021-8901</t>
  </si>
  <si>
    <t>1365-2664</t>
  </si>
  <si>
    <t>Mohammadi, M; Jula, P; Tavakkoli-Moghaddam, R</t>
  </si>
  <si>
    <t>Mohammadi, Mehrdad; Jula, Payman; Tavakkoli-Moghaddam, Reza</t>
  </si>
  <si>
    <t>Design of a reliable multi-modal multi-commodity model for hazardous materials transportation under uncertainty</t>
  </si>
  <si>
    <t>Transportation; Multi-modal hazardous materials transportation; Hub location problem; Hub disruption; Mixed integer programing</t>
  </si>
  <si>
    <t>FACILITY LOCATION DESIGN; HUB COVERING LOCATION; PROGRAMMING-MODEL; NETWORK; ALLOCATION; ROUTES; QUEUE; COST; RISK</t>
  </si>
  <si>
    <t>In this paper, we propose a new mathematical model for designing a reliable hazardous material (HAZMAT) transportation network (RHTND) on the basis of hub location topology under uncertainties, in which hub nodes may be disrupted by external events, as well as HAZMATs incidents. Hub locations and HAZMAT transportation routes using different transportation modes are simultaneously optimized to obtain minimum risk of incidents. A mixed integer nonlinear programing model is developed. To cope with the uncertainties in the model, we provide a solution framework based on an integration of the well-known chance-constrained programing with a possibilistic programing approach. Small size problems are solved to optimality. In order to solve large size instances, a meta-heuristic algorithm was applied and its performance is evaluated in comparison with a new lower bound approach through analysis of a real case-study of a HAZMAT transportation network. (C) 2016 Elsevier B.V. All rights reserved.</t>
  </si>
  <si>
    <t>Unternahrer, J; Moret, S; Joostb, S; Marechal, F</t>
  </si>
  <si>
    <t>Unternaehrer, Jeremy; Moret, Stefano; Joostb, Stephane; Marechal, Francois</t>
  </si>
  <si>
    <t>Spatial clustering for district heating integration in urban energy systems: Application to geothermal energy</t>
  </si>
  <si>
    <t>Spatial clustering; Urban energy systems; District heating network; Optimization; Geographic Information Systems (GIS); Routing</t>
  </si>
  <si>
    <t>NETWORKS; MODEL</t>
  </si>
  <si>
    <t>Given the challenges related to climate change and dependency from fossil fuels, modification of the energy systems infrastructure to increase the share of renewable energy is a priority in urban energy planning. The high heating density in cities makes it more economically competitive to deploy district heating (DH), which is essential for large-scale integration of renewable energy sources. Combining georeferenced data with district heating design methods allows to improve the quality of the system design. However, increasing the spatial resolution can lead to intractable model sizes. This paper presents a methodology to spatially assess the integration of DH networks in urban energy systems. Given georeferenced data of buildings, resource availability and road networks, the methodology allows the identification of promising sites for DH deployment. First, an Integer Linear Programming (ILP) model divides the urban system into spatial clusters (of buildings). Graph theory and routing methods are then used to Optimally design the DH configuration in each cluster considering the road network in the routing algorithm. A Mixed-Integer Linear Programming (MILP) model is formulated in order to economically evaluate the DH integration over the whole urban area. The proposed methodology is applied to an example case study, evaluating the use of geothermal energy (deep aquifer) for direct heat supply. The results of the optimization show the interest of deploying geothermal DH in some of the clusters. The profitability of DH integration is strongly affected by the spatial density of the heating demand. (C) 2017 Elsevier Ltd. All rights reserved.</t>
  </si>
  <si>
    <t>Zhang, CC; Liu, J; Shi, QQ; Zeng, T; Chen, LN</t>
  </si>
  <si>
    <t>Zhang, Chuanchao; Liu, Juan; Shi, Qianqian; Zeng, Tao; Chen, Luonan</t>
  </si>
  <si>
    <t>Comparative network stratification analysis for identifying functional interpretable network biomarkers</t>
  </si>
  <si>
    <t>Network biomarker; Complex disease; Network stratification; Integer programming</t>
  </si>
  <si>
    <t>SIGNATURE DISCOVERY; GENE ONTOLOGY; CLASSIFICATION; CANCER; DISEASES; INTEGRATION; KNOWLEDGE; SUPPORT; CELLS</t>
  </si>
  <si>
    <t>Background: A major challenge of bioinformatics in the era of precision medicine is to identify the molecular biomarkers for complex diseases. It is a general expectation that these biomarkers or signatures have not only strong discrimination ability, but also readable interpretations in a biological sense. Generally, the conventional expressionbased or network-based methods mainly capture differential genes or differential networks as biomarkers, however, such biomarkers only focus on phenotypic discrimination and usually have less biological or functional interpretation. Meanwhile, the conventional function-based methods could consider the biomarkers corresponding to certain biological functions or pathways, but ignore the differential information of genes, i. e., disregard the active degree of particular genes involved in particular functions, thereby resulting in less discriminative ability on phenotypes. Hence, it is strongly demanded to develop elaborate computational methods to directly identify functional network biomarkers with both discriminative power on disease states and readable interpretation on biological functions. Results: In this paper, we present a new computational framework based on an integer programming model, named as Comparative Network Stratification (CNS), to extract functional or interpretable network biomarkers, which are of strongly discriminative power on disease states and also readable interpretation on biological functions. In addition, CNS can not only recognize the pathogen biological functions disregarded by traditional Expression-based/ Networkbased methods, but also uncover the active network-structures underlying such dysregulated functions underestimated by traditional Function-based methods. To validate the effectiveness, we have compared CNS with five state-of-the-art methods, i. e. GSVA, Pathifier, stSVM, frSVM and AEP on four datasets of different complex diseases. The results show that CNS can enhance the discriminative power of network biomarkers, and further provide biologically interpretable information or disease pathogenic mechanism of these biomarkers. A case study on type 1 diabetes (T1D) demonstrates that CNS can identify many dysfunctional genes and networks previously disregarded by conventional approaches. Conclusion: Therefore, CNS is actually a powerful bioinformatics tool, which can identify functional or interpretable network biomarkers with both discriminative power on disease states and readable interpretation on biological functions. CNS was implemented as a Matlab package, which is available at http://www.sysbio.ac.cn/cb/chenlab/images/ CNSpackage_0.1.rar.</t>
  </si>
  <si>
    <t>1471-2105</t>
  </si>
  <si>
    <t>Prabodanie, RAR</t>
  </si>
  <si>
    <t>Prabodanie, R. A. Ranga</t>
  </si>
  <si>
    <t>An Integer Programming Model for a Complex University Timetabling Problem: A Case Study</t>
  </si>
  <si>
    <t>University; Timetabling; Integer Programming; Open Solver</t>
  </si>
  <si>
    <t>A binary integer programming model is proposed for a complex timetabling problem in a university faculty which conducts various degree programs. The decision variables are defined with fewer dimensions to economize the model size of large scale problems and to improve modeling efficiency. Binary matrices are used to incorporate the relationships between the courses and students, and the courses and teachers. The model includes generally applicable constraints such as completeness, uniqueness, and consecutiveness; and case specific constraints. The model was coded and solved using Open Solver which is an open-source optimizer available as an Excel add-in. The results indicate that complicated timetabling problems with large numbers of courses and student groups can be formulated more efficiently with fewer numbers of variables and constraints using the proposed modeling framework. The model could effectively generate timetables with a significantly lower number of work hours per week compared to currently used timetables. The model results indicate that the particular timetabling problem is bounded by the student overlaps, and both human and physical resource constraints are insignificant.</t>
  </si>
  <si>
    <t>1598-7248</t>
  </si>
  <si>
    <t>2234-6473</t>
  </si>
  <si>
    <t>Li, D; Li, X</t>
  </si>
  <si>
    <t>Li, Dan; Li, Xiang</t>
  </si>
  <si>
    <t>A new optimization model and a customized solution method for natural gas production network design and operation</t>
  </si>
  <si>
    <t>natural gas production network; stochastic programming; global optimization; MINLP</t>
  </si>
  <si>
    <t>STOCHASTIC-PROGRAMMING APPROACH; OFFSHORE OIL; FIELD INFRASTRUCTURE; GLOBAL OPTIMIZATION; DECOMPOSITION</t>
  </si>
  <si>
    <t>This article proposes to tackle integrated design and operation of natural gas production networks under uncertainty, using a new two-stage stochastic programming model, a novel reformulation strategy, and a customized global optimization method. The new model addresses material balances for multiple key gas components, pressure flow relationships in gas wells and pipelines, and compressor performance. This model is a large-scale nonconvex mixed-integer nonlinear programming problem that cannot be practically solved by existing global optimization solvers or decomposition-based optimization methods. With the new reformulation strategy, the reformulated model has a better decomposable structure, and then a new decomposition-based global optimization method is developed for efficient global optimization. In the case study of an industrial naturals production system, it is shown that the proposed modeling and optimization methods enable efficient solution, and the proposed optimization method is faster than a state-of-the-art decomposition method by at least an order of magnitude. (c) 2016 American Institute of Chemical Engineers AIChE J, 63: 933-948, 2017</t>
  </si>
  <si>
    <t>Lombardi, M; Milano, M; Bartolini, A</t>
  </si>
  <si>
    <t>Lombardi, Michele; Milano, Michela; Bartolini, Andrea</t>
  </si>
  <si>
    <t>Empirical decision model learning</t>
  </si>
  <si>
    <t>Combinatorial optimization; Machine learning; Complex systems; Local search; Constraint programming; Mixed integer non-linear programming; SAT modulo theories; Artificial neural networks; Decision trees</t>
  </si>
  <si>
    <t>One of the biggest challenges in the design of real-world decision support systems is coming up with a good combinatorial optimization model. Often enough, accurate predictive models (e.g. simulators) can be devised, but they are too complex or too slow to be employed in combinatorial optimization. In this paper, we propose a methodology called Empirical Model Learning (EML) that relies on Machine Learning for obtaining components of a prescriptive model, using data either extracted from a predictive model or harvested from a real system. In a way, EML can be considered as a technique to merge predictive and prescriptive analytics. All models introduce some form of approximation. Citing G.E.P. Box [1] Essentially, all models are wrong, but some of them are useful. In EML, models are useful if they provide adequate accuracy, and if they can be effectively exploited by solvers for finding high-quality solutions. We show how to ground EML on a case study of thermal-aware workload dispatching. We use two learning methods, namely Artificial Neural Networks and Decision Trees and we show how to encapsulate the learned model in a number of optimization techniques, namely Local Search, Constraint Programming, Mixed Integer Non-Linear Programming and SAT Modulo Theories. We demonstrate the effectiveness of the EML approach by comparing our results with those obtained using expert-designed models. (C) 2016 Elsevier B.V. All rights reserved.</t>
  </si>
  <si>
    <t>0004-3702</t>
  </si>
  <si>
    <t>1872-7921</t>
  </si>
  <si>
    <t>Ghezavati, VR; Hooshyar, S; Tavakkoli-Moghaddam, R</t>
  </si>
  <si>
    <t>Ghezavati, V. R.; Hooshyar, S.; Tavakkoli-Moghaddam, R.</t>
  </si>
  <si>
    <t>A Benders' decomposition algorithm for optimizing distribution of perishable products considering postharvest biological behavior in agri-food supply chain: a case study of tomato</t>
  </si>
  <si>
    <t>Agri-food supply chain; Fresh products; Fair pricing; Postharvest maturity behavior; Mixed integer programming; Benders' decomposition</t>
  </si>
  <si>
    <t>MANAGEMENT; QUALITY; DESIGN; MODEL</t>
  </si>
  <si>
    <t>This paper presents a periodical planning mathematical model for distribution of fresh agri-food (a case study of tomato) after qualitative segregating. The main objective of the model is to maximize the profit of a distributor that has relative control on logistics decisions associated with distribution of fresh products in a agri-food supply chain. In a real world, there are some differences between suitable qualities of each customer and thus, fair pricing is determined by their level of satisfaction. Simultaneously, this model takes into account freshness and ripeness as for the food grade. For estimation of the ripeness, a formulation is used that is related to postharvest biological behavior of the fresh crops. In turn, quality loss functions for quantification of degrading are designed to accommodate fair pricing. In addition, potential warehouses are considered in this model to achieve suitable maturity and service level. This paper presents a mixed integer programming model according to the problem descriptions. Since the model is hard to be solved for large scale problems, a primal decomposition solution procedure is proposed based on Benders' decomposition method. Meanwhile, performance of the proposed solution method will be evaluated through some test problems. Finally, the model is validated through decision making for a domestic distributor of fresh tomato in Iran.</t>
  </si>
  <si>
    <t>Dullinger, C; Struckl, W; Kozek, M</t>
  </si>
  <si>
    <t>Dullinger, Christian; Struckl, Walter; Kozek, Martin</t>
  </si>
  <si>
    <t>Simulation-based multi-objective system optimization of train traction systems</t>
  </si>
  <si>
    <t>Rail vehicle model; Multi-objective configuration optimization; Train trajectory optimization; Energy simulation; Pareto front</t>
  </si>
  <si>
    <t>ATO SPEED PROFILES; GENETIC ALGORITHM; NSGA-II; DESIGN</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</si>
  <si>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 (C) 2016 Elsevier B.V. All rights reserved.</t>
  </si>
  <si>
    <t>1569-190X</t>
  </si>
  <si>
    <t>1878-1462</t>
  </si>
  <si>
    <t>Jonuzaj, S; Adjiman, CS</t>
  </si>
  <si>
    <t>Jonuzaj, Suela; Adjiman, Claire S.</t>
  </si>
  <si>
    <t>Designing optimal mixtures using generalized disjunctive programming: Hull relaxations</t>
  </si>
  <si>
    <t>Mixture design; Generalized Disjunctive Programming; Hull Reformulation; Solubility; Liquid-liquid extraction</t>
  </si>
  <si>
    <t>AIDED MOLECULAR DESIGN; ACETIC-ACID; MIXED-INTEGER; REFRIGERANT MIXTURES; PRODUCT DESIGN; SOLVENT; OPTIMIZATION; EXTRACTION; SEPARATION; FORMULATION</t>
  </si>
  <si>
    <t>A general modeling framework for mixture design problems, which integrates Generalized Disjunctive Programming (GDP) into the Computer-Aided Mixture/blend Design (CAM(b)D) framework, was recently proposed (S. Jonuzaj, P.T. Akula, P.-M. Kleniati, C.S. Adjiman, 2016. The formulation of optimal mixtures with Generalized Disjunctive Programming: A solvent design case study. AIChE Journal 62, 1616-1633). In this paper we derive Hull Relaxations (HRs) of GDP mixture design problems as an alternative to the big-M (BM) approach presented in this earlier work. We show that in restricted mixture design problems, where the number of components is fixed and their identities and compositions are optimised, BM and HR formulations are identical. For general mixture design problems, where the optimal number of mixture components is also determined, a generic approach is employed to enable the derivation and solution of the HR formulation for problems involving functions that are not defined at zero (e.g., logarithms). The design methodology is applied successfully to two solvent design case studies: the maximization of the solubility of a drug and the separation of acetic acid from water in a liquid-liquid extraction process. Promising solvent mixtures are identified in both case studies. The HR and BM approaches are found to be effective for the formulation and solution of mixture design problems, especially via the general design problem.</t>
  </si>
  <si>
    <t>Gebreslassie, BH; Diwekar, UM</t>
  </si>
  <si>
    <t>Gebreslassie, Berhane H.; Diwekar, Urmila M.</t>
  </si>
  <si>
    <t>Homogenous multi-agent optimization for process systems engineering problems with a case study of computer aided molecular design</t>
  </si>
  <si>
    <t>Multi-agent optimization; Computer aided molecular design; Hammersley sequence sampling; Oracle penalty function; UNIFAC</t>
  </si>
  <si>
    <t>ANT COLONY OPTIMIZATION; EFFICIENT COMBINATORIAL OPTIMIZATION; IMPROVED GENETIC ALGORITHMS; SOLVENT SELECTION; DETERMINISTIC OPTIMIZATION; UNCERTAINTY; NETWORKS</t>
  </si>
  <si>
    <t>In this paper, we propose a novel homogenous multi-agent optimization (HMAO) framework for optimal design of large scale process system engineering problems. The platform is validated using a benchmark problems and a computer-aided molecular design (CAMD) problem. The molecular design problem is a solvent selection problem and it is formulated as a mixed integer nonlinear programming (MINLP) in which solute distribution coefficient of a candidate solvent is maximized subject to structural feasibility, thermodynamic property and process constraints. The model simultaneously determines the optimal decisions that include the size and the functional groups of the candidate solvents. In developing the HMAO framework, multiple efficient ant colony optimization (EACO) algorithms are considered as distinct algorithmic agents. We illustrate this approach through a real world case study of the optimal design of solvent for extraction of acetic acid from waste process stream using liquid liquid extraction. The UNIFAC model based on the infinite dilution activity coefficient is used to estimate the mixture properties. The results show that quality of the objective function and the computational efficiencies are improved by a factor ranged from 1.475 to 4.137. The new solvents proposed in this work are with much better targeted thermodynamic properties compared to the solvents proposed so far in previous studies. (C) 2016 Elsevier Ltd. All rights reserved.</t>
  </si>
  <si>
    <t>Schilling, J; Lampe, M; Gross, J; Bardow, A</t>
  </si>
  <si>
    <t>Schilling, Johannes; Lampe, Matthias; Gross, Joachim; Bardow, Andre</t>
  </si>
  <si>
    <t>1-stage CoMT-CAMD: An approach for integrated design of ORC process and working fluid using PC-SAFT</t>
  </si>
  <si>
    <t>Integrated process and fluid design; Computer-aided molecular design; Continuous-molecular targeting; PC-SAFT; Organic Rankine Cycle</t>
  </si>
  <si>
    <t>ORGANIC RANKINE-CYCLE; EQUATION-OF-STATE; CHEMICAL-PRODUCT DESIGN; AIDED MOLECULAR DESIGN; POLAR COMPONENTS; SOLVENT DESIGN; WASTE HEAT; OPTIMIZATION; SELECTION; SYSTEMS</t>
  </si>
  <si>
    <t>Organic Rankine Cycles (ORC) transform low-temperature heat into electrical power. To exploit the full potential of a low-temperature heat source, the ORC system is tailored to the specific application. Tailoring an ORC system is challenging, since both process and working fluid have to be optimized simultaneously. We present an approach for integrated design of ORC process and working fluid that enables tailoring an ORC process and the working fluid in a single optimization problem. This approach builds upon the continuous-molecular targeting - computer-aided molecular design (CoMT-CAMD) approach presented by Lampe et al. (2015a). Here, a detailed process model is combined with a modern model of the working fluid, the perturbed-chain statistical associating fluid theory (PC-SAFT) equation of state. A group contribution approach for PC-SAFT is integrated to allow the computer-aided molecular design (CAMD) of novel fluids within the optimization. In this work, we formulate the corresponding mixed integer nonlinear program (MINLP) problem and solve it in one stage by deterministic optimization combining CoMT and outer-approximation. We therefore call the approach 1-stage CoMT-CAMD. 1-stage CoMT-CAMD problems can be solved efficiently using commercial solvers enabling both single objective and multi-objective optimization of process and working fluid. The presented approach is employed in two ORC case studies. The first case study outlines the applicability for single-objective and multi-objective optimization for combined heat and power generation. In the second case study, a detailed turbine model is considered within the optimization showing the possibility of modelling the process components in a more detailed manner. The 1-stage CoMT-CAMD approach thus efficiently solves complex integrated design problems based on a consistent thermodynamic picture. (C) 2016 Elsevier Ltd. All rights reserved.</t>
  </si>
  <si>
    <t>Atabay, D</t>
  </si>
  <si>
    <t>Atabay, Dennis</t>
  </si>
  <si>
    <t>An open-source model for optimal design and operation of industrial energy systems</t>
  </si>
  <si>
    <t>Industrial energy systems; Optimization; Mixed-integer linear programming</t>
  </si>
  <si>
    <t>MULTIOBJECTIVE OPTIMIZATION; PROGRAMMING APPROACH; DECISION-SUPPORT; CHP SYSTEMS; GENERATION; MICROGRIDS; HEAT</t>
  </si>
  <si>
    <t>This paper presents a detailed mixed-integer linear optimization model for capacity-expansion planning and unit commitment of a factory's distributed energy supply system. The model identifies the cost optimal configurations of specified energy-conversion processes and storage techniques to cover the factory's energy demand. The general formulation of the model allows it to deal with a large number of energy-system structures. The main constraint of the model is that it must cover given demand time series for different commodities such as electricity, heating and cooling. For each commodity, storage units with different technical and economic parameters as well as a possible external connection considering time-sensitive prices for import/export and peak demand charges can be defined. The model allows the users to specify processes, for converting between the different types of commodities. The conversion processes can handle multiple inputs and outputs and consider part-load performance as well as start-up behavior. The objective of the model is to find the optimal design and operation of the industrial energy system with minimal investment and operational costs. A case study based on the measured electric- and heat-demand time series of four different factories is presented, investigating the economic efficiency of combined heat and power (CHP) units and battery storage systems. The results show, that the decision as to whether CHP units are used, mainly depends on the relationship between gas and electricity costs, while the load profile of the factories and the applied pricing program only influence their size. Batteries are only considered in the results when their investment costs are reduced and they have little influence on the total cost. (C) 2017 Elsevier Ltd. All rights reserved.</t>
  </si>
  <si>
    <t>Zhang, Y; Jiang, YJ</t>
  </si>
  <si>
    <t>Zhang, Yong; Jiang, Yunjian</t>
  </si>
  <si>
    <t>Robust optimization on sustainable biodiesel supply chain produced from waste cooking oil under price uncertainty</t>
  </si>
  <si>
    <t>Robust optimization; Waste cooking oil; Sustainable; Supply chain; Mixed integer linear programming</t>
  </si>
  <si>
    <t>LIFE-CYCLE ASSESSMENT; PROGRAMMING MODEL; RECYCLING MODES; DESIGN; BIOENERGY; CHINA; LCA; MANAGEMENT; CONVERSION; SYSTEM</t>
  </si>
  <si>
    <t>Waste cooking oil (WCO)-for-biodiesel conversion is regarded as the waste-to-wealthy industry. This paper addresses the design of a WCO-for-biodiesel supply chain at both strategic and tactical levels. The supply chain of this problem is studied, which is based on a typical mode of the waste collection (from restaurants' kitchen) and conversion in the cities. The supply chain comprises three stakeholders: WCO supplier, integrated bio-refinery and demand zone. Three key problems should be addressed for the optimal design of the supply chain: (1) the number, sizes and locations of bio-refinery; (2) the sites and amount of WCO collected; (3) the transportation plans of WCO and biodiesel. A robust mixed integer linear model with muti-objective (economic, environmental and social objectives) is proposed for these problems. Finally, a large-scale practical case study is adopted based on Suzhou, a city in the east of China, to verify the proposed models. (C) 2016 Elsevier Ltd. All rights reserved.</t>
  </si>
  <si>
    <t>Law, EA; Bryan, BA; Meijaard, E; Mallawaarachchi, T; Struebig, MJ; Watts, ME; Wilson, KA</t>
  </si>
  <si>
    <t>Law, Elizabeth A.; Bryan, Brett A.; Meijaard, Erik; Mallawaarachchi, Thilak; Struebig, Matthew J.; Watts, Matthew E.; Wilson, Kerrie A.</t>
  </si>
  <si>
    <t>Mixed policies give more options in multifunctional tropical forest landscapes</t>
  </si>
  <si>
    <t>biodiversity conservation; Borneo; ecosystem services; integer programming; Kalimantan; land-sharing; land-sparing; land-use allocation; production possibility frontier; wildlife-friendly farming</t>
  </si>
  <si>
    <t>LAND-USE PATTERNS; ECOSYSTEM SERVICES; TRADE-OFFS; BIODIVERSITY CONSERVATION; OPTIMIZATION METHODOLOGY; CENTRAL KALIMANTAN; AGRICULTURE; MANAGEMENT; EMISSIONS; IMPACTS</t>
  </si>
  <si>
    <t>Tropical forest landscapes face competing demands for conserving biodiversity, sustaining ecosystem services and accommodating production systems such as forestry and agriculture. Land-sparing and land-sharing have emerged as contrasting strategies to manage trade-offs between production and biodiversity conservation. Both strategies are evident in land-management policies at local-to-international scales. However, studies rarely report the impacts of these strategies, assessed for multiple stakeholders and multiple ecosystem services, particularly in real landscapes. Using a case study from a high-priority region for forest protection, restoration and rural development in Central Kalimantan, Indonesia, we analysed the potential outcomes under 10 alternative policy scenarios, including land-sharing, land-sparing and mixed strategies. We used a novel optimization process integrating integer programming with conservation-planning software (Marxan with Zones) to identify production possibility frontiers (PPFs), highlighting the trade-off between smallholder agriculture and oil palm, subject to achievement of a set of carbon, timber and biodiversity conservation targets. All policy scenarios modelled proved to be capable of achieving all targets simultaneously. Most strategies resulted in an expansion of the PPF from the baseline, increasing the flexibility of land allocation to achieve all targets. Mixed strategies gave the greatest flexibility to achieve targets, followed closely by land-sparing. Land-sharing only performed better than the baseline when no yield penalties were incurred, and resulted in PPF contraction otherwise. Strategies assessed required a minimum of 29-37% to be placed in conservation zones, notably protecting the majority of remaining forest, but requiring little reforestation.Policy implications. Production possibility frontiers (PPFs) can evaluate a broad spectrum of land-use policy options. When using targets sought by multiple stakeholders within an ecosystem services framework, PPFs can characterize biophysical, socio-economic and institutional dimensions of policy trade-offs in heterogeneous landscapes. All 10 policy strategies assessed in our case study are biophysically capable of achieving all stakeholder objectives, provided at least 29-37% of the landscape is conserved for biodiversity. This novel methodological approach provides practical options for systematic analysis in complex, multifunctional landscapes, and could, when integrated within a larger planning and implementation process, inform the design of land-use policies that maximize stakeholder satisfaction and minimize conflict.</t>
  </si>
  <si>
    <t>Castillo, PC; Castro, PM; Mahalec, V</t>
  </si>
  <si>
    <t>Castillo, Pedro Castillo; Castro, Pedro M.; Mahalec, Vladimir</t>
  </si>
  <si>
    <t>Global Optimization Algorithm for Large-Scale Refinery Planning Models with Bilinear Terms</t>
  </si>
  <si>
    <t>PROGRAMMING-MODEL; CONTINUOUS-TIME; MULTIPARAMETRIC DISAGGREGATION; POOLING PROBLEMS; ALPHA-BB; OPERATIONS; MANAGEMENT; MINLP; RELAXATION; NETWORKS</t>
  </si>
  <si>
    <t>We propose a global optimization algorithm for mixed-integer nonlinear programming (MINLP) problems arising from oil refinery planning. It relies on tight mixed-integer linear programming (MILP) relaxations that discretize the bilinear terms dynamically using either piecewise McCormick (PMCR) or normalized multiparametric disaggregation (NMDT). Tight relaxations help finding a feasible solution of the original problem via a local nonlinear solver, with the novelty being the generation of multiple starting points from CPLEXs solution pool and the parallel execution. We show that optimality-based bound tightening (OBBT) is essential for large-scale problems, even though it is computationally expensive. To reduce execution times, OBBT is implemented in parallel. The results for a refinery case study, featuring units with alternative operating modes, intermediate storage tanks, and single- and multiple-period supply and demand scenarios, show that the algorithms performance is comparable to commercial solvers BARON and ANTIGONE.</t>
  </si>
  <si>
    <t>Ogbe, E; Li, X</t>
  </si>
  <si>
    <t>Ogbe, Emmanuel; Li, Xiang</t>
  </si>
  <si>
    <t>A new cross decomposition method for stochastic mixed-integer linear programming</t>
  </si>
  <si>
    <t>Stochastic programming; Mixed-integer linear programming; Cross decomposition; Benders decomposition; Dantzig-Wolfe decomposition</t>
  </si>
  <si>
    <t>DANTZIG-WOLFE DECOMPOSITION; BRANCH-AND-PRICE; BENDERS DECOMPOSITION; COLUMN GENERATION; INVESTMENT; ALGORITHM; SCHEME</t>
  </si>
  <si>
    <t>Two-stage stochastic mixed-integer linear programming (MILP) problems can arise naturally from a variety of process design and operation problems. These problems, with a scenario based formulation, lead to large-scale MILPs that are well structured. When first-stage variables are mixed-integer and second-stage variables are continuous, these MILPs can be solved efficiently by classical decomposition methods, such as Dantzig/Wolfe decomposition (DWD), Lagrangian decomposition, and Benders decomposition (BD), or a cross decomposition strategy that combines some of the classical decomposition methods. This paper proposes a new cross decomposition method, where BD and DWD are combined in a unified framework to improve the solution of scenario based two-stage stochastic MILPs. This method alternates between DWD iterations and BD iterations, where DWD restricted master problems and BD primal problems yield a sequence of upper bounds, and BD relaxed master problems yield a sequence of lower bounds. The method terminates finitely to an optimal solution or an indication of the infeasibility of the original problem. Case study of two different supply chain systems, a bioproduct supply chain and an industrial chemical supply chain, show that the proposed cross decomposition method has significant computational advantage over BD and the monolith approach, when the number of scenarios is large. (C) 2016 Elsevier B.V. All rights reserved.</t>
  </si>
  <si>
    <t>Santos, SF; Fitiwi, DZ; Cruz, MRM; Cabrita, CMP; Catalao, JPS</t>
  </si>
  <si>
    <t>Santos, Sergio F.; Fitiwi, Desta Z.; Cruz, Marco R. M.; Cabrita, Carlos M. P.; Catalao, Joao P. S.</t>
  </si>
  <si>
    <t>Impacts of optimal energy storage deployment and network reconfiguration on renewable integration level in distribution systems</t>
  </si>
  <si>
    <t>Energy storage; Distributed generation; Network reinforcement; Network switching; Renewable energy sources; Stochastic mixed integer linear programming</t>
  </si>
  <si>
    <t>DISTRIBUTION GRIDS; POWER-GENERATION; ALGORITHM; LOSSES; UNITS; DG; RELIABILITY; CONSUMPTION; MICROGRIDS; RESOURCES</t>
  </si>
  <si>
    <t>Nowadays, there is a wide consensus about integrating more renewable energy sources-RESs to solve a multitude of global concerns such as meeting an increasing demand for electricity, reducing energy security and heavy dependence on fossil fuels for energy production, and reducing the overall carbon footprint of power production. Framed in this context, the coordination of RES integration with energy storage systems (ESSs), along with the network's switching capability and/or reinforcement, is expected to significantly improve system flexibility, thereby increasing the capability of the system in accommodating large-scale RES power. Hence, this paper presents a novel mechanism to quantify the impacts of network switching and/or reinforcement as well as deployment of ESSs on the level of renewable power integrated in the system. To carry out this analysis, a dynamic and multi-objective stochastic mixed integer linear programming (S-MILP) model is developed, which jointly takes the optimal deployment of RES-based DGs and ESSs into account in coordination with distribution network reinforcement and/or reconfiguration. The IEEE 119-bus test system is used as a case study. Numerical results clearly show the capability of ESS deployment in dramatically increasing the level of renewable DGs integrated in the system. Although case-dependent, the impact of network reconfiguration on RES power integration is not significant. (C) 2016 Elsevier Ltd. All rights reserved.</t>
  </si>
  <si>
    <t>Sun, L; Chen, WY</t>
  </si>
  <si>
    <t>Sun, Liang; Chen, Wenying</t>
  </si>
  <si>
    <t>Development and application of a multi-stage CCUS source-sink matching model</t>
  </si>
  <si>
    <t>Carbon capture; Utilization and storage; Source-sink matching; Pipeline network; Decision support system; Multi-stage programming</t>
  </si>
  <si>
    <t>CO2 CAPTURE; CARBON EMISSION; POTENTIAL ROLE; CHINA; CCS; STORAGE; DECARBONIZATION; INFRASTRUCTURE; OPTIMIZATION; FUTURE</t>
  </si>
  <si>
    <t>To achieve the targets in the Paris Climate Change Agreement, carbon capture, utilization and storage (CCUS) will be one of the critical carbon mitigation technologies. For China, the biggest carbon emitter with coal-dominated energy structure, CCUS is expected to play more and more important roles for carbon emissions reduction. This paper looks at a method for designing a pipeline network system for large-scale CO2 capture, utilization, and storage (CCUS) in China. On the basis of performing a moderately significant literature review of past papers and models dating back to the early 2000's, a updated multi-stage mixed integer programming (MIP) model for carbon source and sink matching (SSM) in ChinaCCUS DSS (Decision Support System) is developed. The Jing-Jin-Ji (Beijing-Tianjin-Hebei) region suffering from increasingly serious air pollution is chose as a case study to address the SSM issue with application of the updated model. The modeling results show that around 2200 km pipeline with investment of around $1.6 billion needed to be built to transport the cumulative sequestrated emissions of 1620 Mt CO2 in the planning period of 2020-2050. Compared to the single-stage programming, the multi-stage programming could result to better pipeline connectivity. (C) 2016 Elsevier Ltd. All rights reserved.</t>
  </si>
  <si>
    <t>Martignago, M; Battaia, O; Battini, D</t>
  </si>
  <si>
    <t>Martignago, Michele; Battaia, Olga; Battini, Daria</t>
  </si>
  <si>
    <t>Workforce management in manual assembly lines of large products: a case study</t>
  </si>
  <si>
    <t>Assembly line; Large products; Balancing; Optimization; Integer linear programming</t>
  </si>
  <si>
    <t>MODEL; WORKERS; PERSONNEL</t>
  </si>
  <si>
    <t>Assembly lines are used for a large variety of products in different industrial sectors. In this paper the focus is placed on complex assembly systems and workstations used for the final assembly of large and bulk products, such as trucks, aircrafts, buses, tool machines. An high number of tasks to be performed at a single assembly station, several workers involved in parallel in the assembly process and long Takt times make such systems different from the models intensively studied in the literature (e.g. the traditional Simple Assembly Line Balancing Problem). This study firstly presents a new balancing model to address the problem of the total cost minimization when different operator skills are involved at the same time and then it applies the model to a real industrial case. (C) 2017, IFAC (International Federation of Automatic Control) Hosting by Elsevier Ltd. All rights reserved.</t>
  </si>
  <si>
    <t>Kang, HY; Lee, AHI; Wu, CW; Lee, CH</t>
  </si>
  <si>
    <t>Kang, He-Yau; Lee, Amy H. I.; Wu, Chien-Wei; Lee, Cheng-Han</t>
  </si>
  <si>
    <t>An efficient method for dynamic-demand joint replenishment problem with multiple suppliers and multiple vehicles</t>
  </si>
  <si>
    <t>dynamic-demand joint replenishment problem (DJRP); multiple suppliers; multiple vehicles; mixed integer programming (MIP); particle swarm optimisation (PSO)</t>
  </si>
  <si>
    <t>QUANTITY DISCOUNTS; MODEL; INVENTORY; ALGORITHM; MANAGEMENT; CHAIN; HEURISTICS; SELECTION</t>
  </si>
  <si>
    <t>How to improve competitive edges to meet rapidly changing market environment and dynamic customer needs is critical for the survival and success of firms these days. A good supply chain and inventory management is a necessity in the intensive competitive market. This paper considers a dynamic-demand joint replenishment problem with multiple vehicle routing. The problem is first formulated as a mixed integer programming model with an objective to minimise total costs, which include ordering cost, purchase cost, production cost, transportation cost and holding cost, under a prerequisite that inventory shortage is prohibited in the system. A particle swarm optimisation model is proposed next to solve large-scale problems which are computationally difficult. A case study of a touch panel manufacturer is presented to examine the practicality of the models.</t>
  </si>
  <si>
    <t>A New Approach to Solve Operations Planning Problems of the Outpatient Chemotherapy Process</t>
  </si>
  <si>
    <t>outpatient chemotherapy; MIP; operations planning</t>
  </si>
  <si>
    <t>Increasing number of cancer survivors besides efficient medications render demand for cancer service care dramatically increasing. Hence, stakeholders have to investigate new ways in order to enhance cancer treatment operational performance. Outpatient chemotherapy management is a complex problem due to large variability in treatment times as a result of the different cancer types and thus different chemotherapy protocols, and scarce resources. In this paper, we address the operations planning problem of the outpatient chemotherapy process, namely; the assignment of the optimum first day of treatment for a set of new patients in tandem with the presence of existing patients. We propose a mixed-integer programming model that assigns new patients to their starting days of treatment fulfilling two objectives; minimizing the treatment delay of the new patients and the total completion times under resources availability constraints. For the first time in outpatient chemotherapy planning problems, we consider the drug availability constraint and pharmacists working times constraint. We solve the model using CPLEX solver for parameters retrieved from a real case study from the literature, and the results give a global optimum solution. Furthermore, we modify the model to include solving the capacity planning problem, namely, setting the number of nurses and pharmacists as decision variables other than pre-specify them as an input. The results of the modified model provide the optimum number of nurses and pharmacists required each day in a certain planning horizon. Finally, we propose an empirical rule calculating the required nurse treatment time which is dedicated to each patient as a proportion of the infusion time. This rule anticipates the actual working times for nurses, which is useful in balancing the workload for nurses who are working in outpatient chemotherapy units.</t>
  </si>
  <si>
    <t>2576-3555</t>
  </si>
  <si>
    <t>Hofman, T; Naaborg, M; Sciberras, E</t>
  </si>
  <si>
    <t>Hofman, T.; Naaborg, M.; Sciberras, E.</t>
  </si>
  <si>
    <t>System-Level Design Optimization of a Hybrid Tug</t>
  </si>
  <si>
    <t>Optimization; Convex modeling; Mixed-integer problem; Hybrid Electric Ships; Powertrains; Optimal Control; Dynamic Programming</t>
  </si>
  <si>
    <t>CONVEX-OPTIMIZATION</t>
  </si>
  <si>
    <t>Designing a new vessel is a complex multi-objective design process. It involves knowledge from different fields, like naval architecture and mechanical engineering. Assessment of an optimal design for more complex topologies than a conventional Diesel powertrain becomes more difficult due to the increased number of powertrain components and feasible combinations. The purpose of this work is to present a system-level design methodology, which speeds up the component sizing and control for a powertrain topology. This system-level design problem is formulated into the minimization of a cost function. The cost function consists of the costs of the different powertrain components together with the operational costs over a specified operational profile. For the sizing of the battery and control parameters, the use of a convex optimization algorithm ensures a global optimum is found very quickly in the search space at relatively low-computational effort. For the ON/OFF switching of the Diesel engine and the Diesel generator set, an iterative scheme using convex and mixed-integer optimization is proposed. Here, without loss of generality, the optimization case study is presented for a hybrid tug.</t>
  </si>
  <si>
    <t>1938-8756</t>
  </si>
  <si>
    <t>Lakhdhar, W; Mzid, R; Khalgui, M; Treves, N</t>
  </si>
  <si>
    <t>Lakhdhar, Wafa; Mzid, Rania; Khalgui, Mohamed; Treves, Nicolas</t>
  </si>
  <si>
    <t>A New Approach for Automatic Development of Reconfigurable Real-Time Systems</t>
  </si>
  <si>
    <t>Real-time system; Reconfigurable architecture; Timing constraints; Mixed Integer Linear Programming (MILP); POSIX-based code</t>
  </si>
  <si>
    <t>EMBEDDED SYSTEMS; ASSIGNMENT</t>
  </si>
  <si>
    <t>In the industry, reconfigurable real-time systems are specified as a set of implementations and tasks with timing constraints. The reconfiguration allows to move from one implementation to another by adding/removing real-time tasks. Implementing those systems as threads generates a complex system code due to the large number of threads and the redundancy between the implementation sets. This paper shows an approach for software synthesis in reconfigurable uniprocessor realtime embedded systems. Starting from the specification to a program source code, this approach aims at minimizing the number of threads and the redundancy between the implementation sets while preserving the system feasibility. The proposed approach adopts Mixed Integer Linear Programming (MILP) techniques in the exploration phase in order to provide feasible and optimal task model. An optimal reconfigurable POSIX-based code of the system is manually generated as an output of this technique. An application to a case study and performance evaluation show the effectiveness of the proposed approach.</t>
  </si>
  <si>
    <t>1865-0929</t>
  </si>
  <si>
    <t>1865-0937</t>
  </si>
  <si>
    <t>Fernandez, D; Pozo, C; Folgado, R; Jimenez, L</t>
  </si>
  <si>
    <t>Fernandez, David; Pozo, Carlos; Folgado, Ruben; Jimenez, Laureano</t>
  </si>
  <si>
    <t>Multiperiod and Multiproduct Model for the Optimal Production Planning in the Gases Sector: Application to an Industrial Case Study</t>
  </si>
  <si>
    <t>Energy-intensive process; Multiperiod model; Optimization; Production scheduling; Cryogenic air separation</t>
  </si>
  <si>
    <t>Cryogenic air separation technology is used to produce large amounts of technical gases with high purity levels. It is an industrial energy-intensive technology consuming high volumes of electricity. The complexity in operating air separation processes increases since the volatile conditions (i.e., electricity prices and product demand) can hourly change. Thus, the use of computer-aided tools to obtain energy and economic savings becomes crucial. In this paper, we state a multiperiod and multiproduct mixed-integer linear programming (MILE) model to determine the optimal production schedule of an industrial cryogenic air separation process. The MILE model contributes to minimize the energy consumption in the network whereas the net profit is maximized. The model capabilities are developed and validated using an existing air separation plant.</t>
  </si>
  <si>
    <t>Xu, KX; Smith, R; Zhang, N</t>
  </si>
  <si>
    <t>Xu, Kexin; Smith, Robin; Zhang, Nan</t>
  </si>
  <si>
    <t>Design and optimization of plate heat exchanger networks</t>
  </si>
  <si>
    <t>Plate heat exchanger; Optimization; Multi-pass; Plate pattern</t>
  </si>
  <si>
    <t>With the features of small minimum temperature approach and high effectiveness, plate heat exchangers are widely used in the energy-intensive process industries to increase heat recovery and reduce greenhouse gas emissions. A major limitation of applying plate heat exchanger is the lack of reliable design methods to optimize a general multi pass plate heat exchanger, Which involves plate pattern and flow arrangement selection with the simultaneous consideration of design constraints. Thus, the optimal design of two-stream multi-pass plate heat exchangers, including gasket plate heat exchangers and welded plate heat exchangers, is proposed. To account for multi-pass flow arrangement, the plate heat exchanger is separated into several pure counter-current or co-current one pass blocks, and in each block the logarithmic mean temperature difference (LMTD) method is used for thermal design. The selection of the number of passes for streams, plate geometries and plate patterns are considered as variables to optimize the total area of plate heat exchanger. The mixed-integer nonlinear programming (MINLP) model (accounting for standardized plate patterns and plate geometries) is formulated in GAMS and completed by ANTIGONE solver. A case study is used to demonstrate the proposed method to obtain the optimal solution With required heat load and constraints. The results show the new optimization design model reduces heat transfer area effectively and saves the computation time compare with previously published methods. The proposed design model can also be applied to the complex plate heat exchanger network design.</t>
  </si>
  <si>
    <t>Kermani, Maziar; Wallerand, A. S.; Kantor, Ivan D.; Marechal, Francois</t>
  </si>
  <si>
    <t>A Hybrid Methodology for Combined Interplant Heat, Water, and Power Integration</t>
  </si>
  <si>
    <t>linear programming; superstructure optimization; industrial symbiosis</t>
  </si>
  <si>
    <t>FIXED FLOW-RATE; ALLOCATION; NETWORKS; SYSTEMS; DESIGN</t>
  </si>
  <si>
    <t>The growing desire to improve resource efficiency and environmental impact of industrial processes is directly linked to optimal management of heat, mass and power flows. The concept of industrial symbiosis tackles this issue by proposing interplant heat recovery and resource transfer which can bring economical and environmental benefits to each party. A comprehensive methodology is required which can easily be incorporated in the planning of industrial clusters. Therefore, a generic hybrid mixed integer linear programming superstructure has been developed to address simultaneous heat, water, and power optimization in interplant operations. Additional concepts are included in the previously proposed water network superstructure (Kermani et al., 2017) to account for the issues related to interplant heat and mass exchange. A cold utility superstructure is included in the water network while a steam network superstructure is modified to better represent the feedwater heaters and heat recovery opportunities. The proposed methodology is applied to an industrial case study. Results exhibit a large potential for synergies among industrial sites, even in disparate sectors, and emphasize the importance of a generic approach.</t>
  </si>
  <si>
    <t>Zatti, M; Martelli, E; Amaldi, E</t>
  </si>
  <si>
    <t>Zatti, Matteo; Martelli, Emanuele; Amaldi, Edoardo</t>
  </si>
  <si>
    <t>A three-stage stochastic optimization model for the design of smart energy districts under uncertainty</t>
  </si>
  <si>
    <t>district energy systems design; microgrids; stochastic integer programming</t>
  </si>
  <si>
    <t>POWER; COMMITMENT; ALGORITHM; MINLP; HEAT</t>
  </si>
  <si>
    <t>We propose a three-stage stochastic integer programming model to tackle the design of smart energy districts, including electricity and heat storage, conversion and distribution systems, under uncertainty. The model allows to account for the uncertainty in the short-term forecasts, the day-ahead electricity bidding, the day ahead scheduling of large power plants and the possibility of real-time scheduling adjustments of flexible energy systems (integer recourse). The application to a case study shows the complexity of the associated mixed integer linear program (MILP) and the need for ad hoc decomposition techniques.</t>
  </si>
  <si>
    <t>Daldoul, D; Nouaouri, I; Bouchriha, H; Allaoui, H</t>
  </si>
  <si>
    <t>Daldoul, D.; Nouaouri, I.; Bouchriha, H.; Allaoui, H.</t>
  </si>
  <si>
    <t>Scheduling Patients in Emergency Department: A Case Study</t>
  </si>
  <si>
    <t>Emergency department; patients' waiting time; mixed integer linear programming; optimization; patient scheduling</t>
  </si>
  <si>
    <t>OPTIMIZATION; SIMULATION; MODEL</t>
  </si>
  <si>
    <t>Emergency Department (ED) is the center of the hospital management's efforts. It constitutes a complex system with limited resources and random demands, which affect ED patients' waiting time. This paper aims to find the optimal patients' scheduling in case of an ED in Tunisia. We propose a mixed integer linear programming (MILP) that minimizes patients' waiting time. We consider simultaneously four categories of patients. To solve this model, we use the solver ILOG CPLEX Optimization Studio. The program has been applied to a real case study. Numerical results show that patients' waiting time decreased by using the proposed approach compared to the current configuration.</t>
  </si>
  <si>
    <t>Sangi, R; Fuetterer, AKJ; Mueller, D</t>
  </si>
  <si>
    <t>Sangi, Roozbeh; Fuetterer, Alexander Kuempel Johannes; Mueller, Dirk</t>
  </si>
  <si>
    <t>A Linear Model Predictive Control for Advanced Building Energy Systems</t>
  </si>
  <si>
    <t>Attempts to develop efficient and environmentally friendly building energy systems have led to modern complex energy concepts for buildings, which have consequently initiated a need for new control strategies for them. Model predictive control, which uses a system model to predict the future states of the system, offers a promising solution to this challenge. In this study, a model predictive control for modern complex building energy systems is developed. In order to keep the calculation times as short as possible, mixed integer linear programming is used to develop the model for the controller. The developed linear model predictive controller is evaluated by implementing it into a model of building using software-in-the-loop simulations. The building model represents a generic advanced building energy systems. The default controller of the case study is a mode-based controller, which is considered as the reference case for evaluation purposes. It is revealed that the developed linear predictive control could save up to 22,5% of energy consumption compared to the mode-based control.</t>
  </si>
  <si>
    <t>2325-369X</t>
  </si>
  <si>
    <t>Beraldi, P; Violi, A; Carrozzino, G; Bruni, ME</t>
  </si>
  <si>
    <t>Beraldi, Patrizia; Violi, Antonio; Carrozzino, Gianluca; Bruni, Maria Elena</t>
  </si>
  <si>
    <t>The optimal electric energy procurement problem under reliability constraints</t>
  </si>
  <si>
    <t>Energy procurement; probabilistic constraints; risk management; stochastic programming</t>
  </si>
  <si>
    <t>STOCHASTIC INTEGER PROBLEMS; PROBABILISTIC CONSTRAINTS; SIMULATION; MODEL</t>
  </si>
  <si>
    <t>We consider the problem faced by a large consumer that has to define the procurement plan to cover its energy needs. The uncertain nature of the problem, related to the spot price and energy needs, is dealt by the stochastic programming framework. The proposed approach provides the decision maker with a proactive strategy that covers the energy needs with a high reliability level and integrates the Conditional Value at Risk (CVaR) measure to control potential losses. We apply the approach to a real case study and emphasize the effect of the reliability value choice and the difference between risk neutral and adverse positions. (C) 2017 The Authors. Published by Elsevier Ltd. Peer-review under responsibility of the scientific committee of the 4th International Conference on Energy and Environment Research.</t>
  </si>
  <si>
    <t>Novoselnik, B; Bolfek, M; Boskovic, M; Baotic, M</t>
  </si>
  <si>
    <t>Novoselnik, Branimir; Bolfek, Martin; Boskovic, Marin; Baotic, Mato</t>
  </si>
  <si>
    <t>Electrical Power Distribution System Reconfiguration: Case Study of a Real-life Grid in Croatia</t>
  </si>
  <si>
    <t>model predictive control; power distribution system reconfiguration; mixed-integer programming; real-life case study</t>
  </si>
  <si>
    <t>GENERATION</t>
  </si>
  <si>
    <t>This paper describes application of a nonlinear model predictive control algorithm to the problem of dynamic reconfiguration of an electrical power distribution system with distributed generation and storage. Power distribution systems usually operate in a radial topology despite being physically built as interconnected meshed networks. The meshed structure of the network allows one to modify the network topology by changing status of the line switches (open/closed). The goal of the control algorithm is to find the optimal radial network topology and the optimal power references for the controllable generators and energy storage units that will minimize cumulative active power losses while satisfying all system constraints. Validation of the developed algorithm is conducted on a case study of a real-life distribution grid in Croatia. The realistic simulations show that large loss reductions are feasible (more than 13%), i.e. that the developed control algorithm can contribute to significant savings for the grid operator. (C) 2017, IFAC (International Federation of Automatic Control) Hosting by Elsevier Ltd. All rights reserved.</t>
  </si>
  <si>
    <t>Kristiansen, M; Korpas, M; Hartel, P</t>
  </si>
  <si>
    <t>Kristiansen, Martin; Korpas, Magnus; Haertel, Philipp</t>
  </si>
  <si>
    <t>Sensitivity analysis of sampling and clustering techniques in expansion planning models</t>
  </si>
  <si>
    <t>Terms Clustering; Dimension Reduction; Sampling; Sensitivity Analysis; Time Series; Transmission Expansion Planning</t>
  </si>
  <si>
    <t>ELECTRIC-POWER SYSTEMS</t>
  </si>
  <si>
    <t>Short and long-term power system planning models are becoming more complex in order to capture current and future market characteristics comprising more variability, uncertainty, and integration of geographically spread market areas. Dimension reduction methods can be used to keep the planning models tractable, e.g. time series sampling and clustering, but they represent a trade-off between model complexity and level of detail. The accuracy of dimension reduction methods can be measured both in terms of raw data processing and model output metrics, where the latter reveals how well a sampling technique fits that particular model instance. In this study, the robustness of several sampling and clustering techniques is quantified with different model instances by independently varying model parameters, such as e.g. the marginal cost of generation. As the obtained findings indicate that the performance of the considered techniques is, indeed, model-dependent, more insight into the performance of common dimension reduction techniques in power system planning applications is provided. The results are illustrated by a case study of the North Sea Offshore Grid (NSOG) for the scenario year 2030, using a bi-level mixed-integer linear optimization program. All things considered, systematic sampling and moment matching are shown to give the most robust results from the sensitivity analysis.</t>
  </si>
  <si>
    <t>Heuberger, CF; Staffell, I; Shah, N; Mac Dowell, N; Davison, J</t>
  </si>
  <si>
    <t>Heuberger, Clara F.; Staffell, Iain; Shah, Nilay; Mac Dowell, Niall; Davison, John</t>
  </si>
  <si>
    <t>An MILP modeling approach to systemic energy technology valuation in the 21st century energy system</t>
  </si>
  <si>
    <t>electricity systems modeling; technology value; Carbon Capture and Storage; onshore wind</t>
  </si>
  <si>
    <t>New cannot be measured with old. The transformation of the electricity system from a network of fossil-based dispatchable power plants to one with large amounts of intermittent renewable power generation, flexible loads and markets, requires a concurrent development of new evaluation tools and metrics. The focus of this research is to investigate the value of power technologies in order to support decision making on optimal power system design and operation. Technology valuation metrics need to consider the complexity and interdependency of environmental and security objectives, rather than focusing on individual cost-competitiveness of technologies outside of the power system. We present the System Value as a new technology valuation metric, based on a mixed-integer linear program (MILP) formulation of a national-scale electricity system. The Electricity System Optimization model is able to capture detailed technical operation of the individual power plants as well as environmental and security requirements on the system level. We present a case study on the System Value of onshore wind power plants in comparison with Carbon Capture and Storage (CCS) equipped gas-fired power plants in a 2035 UK electricity system. Under the given emission constraints, the deployment of both technologies reduce total system cost of electricity generation. In the case of CCS-equipped power plants the reductions in total system cost are 2 to 5 times higher than for the deployment of onshore wind capacity. (c) 2017 The Authors. Published by Elsevier Ltd.</t>
  </si>
  <si>
    <t>Nuh, MZ; Nasir, NF</t>
  </si>
  <si>
    <t>Nuh, M. Z.; Nasir, N. F.</t>
  </si>
  <si>
    <t>Superstructure-based Design and Optimization of Batch Biodiesel Production Using Heterogeneous Catalysts</t>
  </si>
  <si>
    <t>COOKING OIL; SYSTEM</t>
  </si>
  <si>
    <t>Biodiesel as a fuel comprised of mono alkyl esters of long chain fatty acids derived from renewable lipid feedstock, such as vegetable oil and animal fat. Biodiesel production is complex process which need systematic design and optimization. However, no case study using the process system engineering (PSE) elements which are superstructure optimization of batch process, it involves complex problems and uses mixed-integer nonlinear programming (MINLP). The PSE offers a solution to complex engineering system by enabling the use of viable tools and techniques to better manage and comprehend the complexity of the system. This study is aimed to apply the PSE tools for the simulation of biodiesel process and optimization and to develop mathematical models for component of the plant for case A, B, C by using published kinetic data. Secondly, to determine economic analysis for biodiesel production, focusing on heterogeneous catalyst. Finally, the objective of this study is to develop the superstructure for biodiesel production by using heterogeneous catalyst. The mathematical models are developed by the superstructure and solving the resulting mixed integer non-linear model and estimation economic analysis by using MATLAB software. The results of the optimization process with the objective function of minimizing the annual production cost by batch process from case C is $23.2587 million USD. Overall, the implementation a study of process system engineering (PSE) has optimized the process of modelling, design and cost estimation. By optimizing the process, it results in solving the complex production and processing of biodiesel by batch.</t>
  </si>
  <si>
    <t>1757-8981</t>
  </si>
  <si>
    <t>Shokry, A; Medina-Gonzalez, S; Espuna, A</t>
  </si>
  <si>
    <t>Shokry, Ahmed; Medina-Gonzalez, Sergio; Espuna, Antonio</t>
  </si>
  <si>
    <t>Mixed-Integer MultiParametric Approach based on Machine Learning Techniques</t>
  </si>
  <si>
    <t>Optimization under uncertainty; Metamodels; Classification; Clustering</t>
  </si>
  <si>
    <t>This paper investigates the extension of a MultiParametric approach based on surrogate models (Meta-MultiParametric approach, M-MP) in order to handle general Mixed Integer (MI) optimization problems involving Uncertain Parameters (UPs). The method harnesses metamodeling and clustering techniques in order to approximate black box relations between the optimal values of the continuous variables and the UPs, while Classification Techniques (CT) are employed to identify the optimal values of the integer variables also as a function of the UPs, The results of applying the method to a benchmark case-study show a high prediction accuracy of the optimal solutions, saving computational effort and overpassing the complex mathematical procedures required by the standard Multi Parametric Programming methods,</t>
  </si>
  <si>
    <t>Tan, RR; Foo, DCY; Bandyopadhyay, S; Aviso, KB; Ng, DKS</t>
  </si>
  <si>
    <t>Tan, R. R.; Foo, D. C. Y.; Bandyopadhyay, S.; Aviso, K. B.; Ng, D. K. S.</t>
  </si>
  <si>
    <t>A Mixed Integer Linear Programming (MILP) Model for Optimal Operation of Industrial Resource Conservation Networks (RCNs) Under Abnormal Conditions</t>
  </si>
  <si>
    <t>Process Integration; resource conservation networks; mixed integer linear programming</t>
  </si>
  <si>
    <t>WATER NETWORKS; DESIGN; PLANTS; PARKS</t>
  </si>
  <si>
    <t>Process integration (P1) techniques have been developed to facilitate the design of efficient and sustainable industrial systems. One large class of applications deals with the synthesis of resource conservation networks (RCNs). However, there is a relatively small body of published work on PI methods for optimizing operations. In the case of RCNs, there may be a need to determine optimal operations in response to process abnormalities that result from internal (e.g., process equipment failure) or external (e.g., climatic events such as drought) disruptions. In this work, a mixed integer linear programming (MILP) model is developed to determine optimal operation of RCNs under abnormal conditions resulting from such disturbances. The model formulation is based on conventional MILP models for grassroots RCN synthesis, hut is modified to address the problem of temporarily reallocating process streams using an existing pipeline network, without additional capital investment. The model assumes that the plant is forced to operate at an abnormal steady state for the duration of the aforementioned disturbance. A modified literature case study on water reuse/recycle is presented to illustrate the use of the model.</t>
  </si>
  <si>
    <t>Rangfak, S; Siemanond, K</t>
  </si>
  <si>
    <t>Rangfak, Supapol; Siemanond, Kitipat</t>
  </si>
  <si>
    <t>Heat Exchanger Network Retrofit with Fouling Effects</t>
  </si>
  <si>
    <t>Retrofit; HENs; Optimization; Fouling</t>
  </si>
  <si>
    <t>Heat exchanger networks (HENs) are important to petroleum and petrochemical processes because they help save hot and cold utilities, resulting in reduction of operating cost. The accumulation of fouling deposits on heat transfer surface area of exchanger cause more energy usage, especially in crude preheat train. In order to decrease extra utilities cost, regarding fouling in HEN is proposed to HEN retrofit. The model of HEN represented here is based on stage-wise superstructure by Yee and Grossmann (1990) with non-isothermal mixing assumption. In order to solve large-scale problem, the application of initialization and sequential techniques is required for solving complex mixed integer nonlinear programming (MINLP). There are three main initialization steps; MILP, NLP and MINLP steps. For our case study, The HEN retrofit with fouling effects will be applied to crude preheat train.</t>
  </si>
  <si>
    <t>Paulo, H; Cardoso-Grilo, T; Relvas, S; Barbosa-Povoa, AP</t>
  </si>
  <si>
    <t>Paulo, Helena; Cardoso-Grilo, Teresa; Relvas, Susana; Barbosa-Povoa, Ana Paula</t>
  </si>
  <si>
    <t>Designing Integrated Biorefineries Supply Chain: Combining Stochastic Programming Models with Scenario Reduction Methods</t>
  </si>
  <si>
    <t>Supply Chain Design; MILP model; Integrated Biorefinery; Stochastic Programming; Scenario Reduction Methods</t>
  </si>
  <si>
    <t>This paper addresses the design and planning of integrated biorefineries supply chain under uncertainty. A two-stage stochastic mixed integer linear programming (MILP) model is proposed considering the presence of uncertainty in the residual lignocellulosic biomass availability and technology conversion factors. Nevertheless, when the scenario tree approach is applied to a large real world case study, it generates a computationally complex problem to solve. To address this challenge the present paper proposes the improvement of the scenario tree approach through the use of two scenario reduction methods. The results illustrate the impact of the uncertain parameters over the network configuration of a real case when compared with the deterministic solution. Both scenario reduction methods appear promising and should be further explored when solving large scenario trees problems.</t>
  </si>
  <si>
    <t>Sefair, JA; Smith, JC; Acevedo, MA; Fletcher, RJ</t>
  </si>
  <si>
    <t>Sefair, Jorge A.; Smith, J. Cole; Acevedo, Miguel A.; Fletcher, Robert J., Jr.</t>
  </si>
  <si>
    <t>A defender-attacker model and algorithm for maximizing weighted expected hitting time with application to conservation planning</t>
  </si>
  <si>
    <t>Network interdiction; Markov chains; expected hitting time; time to absorption; conservation planning</t>
  </si>
  <si>
    <t>STOCHASTIC NETWORK INTERDICTION; SNAIL KITE; HABITAT; CONNECTIVITY; MOVEMENT; EVENTS; POPULATION; STRATEGIES; SURVIVAL; FLORIDA</t>
  </si>
  <si>
    <t>This article studies an interdiction problem in which two agents with opposed interests, a defender and an attacker, interact in a system governed by an absorbing discrete-time Markov chain. The defender protects a subset of transient states, whereas the attacker targets a subset of the unprotected states. By changing some of the transition probabilities related to the attacked states, the attacker seeks to minimize the Weighted Expected Hitting Time (WEHT). The defender seeks to maximize the attacker's minimum possible objective, mitigating the worst-case WEHT. Many applications can be represented by this problem; this article focuses on conservation planning. We present a defender-attacker model and algorithm for maximizing the minimum WEHT. As WEHT is not generally a convex function of the attacker's decisions, we examine large-scale integer programming formulations and first-order approximation methods for its solution. We also develop an algorithm for solving the defender's problem via mixed-integer programming methods augmented by supervalid inequalities. The efficacy of the proposed solution methods is then evaluated using data from a conservation case study, along with an array of randomly generated instances.</t>
  </si>
  <si>
    <t>Fu, PH; Li, HX; Wang, XH; Luo, JJ; Zhan, SL; Zuo, C</t>
  </si>
  <si>
    <t>Fu, Peihua; Li, Hongxuan; Wang, Xiaohua; Luo, Juanjuan; Zhan, Sha-lei; Zuo, Chao</t>
  </si>
  <si>
    <t>Multiobjective Location Model Design Based on Government Subsidy in the Recycling of CDW</t>
  </si>
  <si>
    <t>REVERSE LOGISTICS; DEMOLITION WASTE; NETWORK DESIGN; CONSTRUCTION</t>
  </si>
  <si>
    <t>With the generation of a large amount of construction and demolition waste (CDW), many scholars have recently paid more attention to the recycling ofCDW. In this paper, we design a classification recycling method based on the degree ofCDWavailability in the recycling of CDW. Considering the important role of the government in reverse logistics, a model of reverse logistics network based on the trade-off between cost and recycling rate is put forward, which is subject to government subsidy. The model includes the location of classification processing center and ensures the best route of transportation. Then, the improved particle swarmoptimization algorithmis applied to solve the model to get Pareto frontier by transforming it into amultiobjective integer-programming problem. As a case study, the results of the statistical modeling used in this study indicate the feasibility of the model. Finally, according to the sensitivity analysis of government's subsidy, we evaluate the effectiveness of this program and its applicability.</t>
  </si>
  <si>
    <t>Huka, MA; Gronalt, M</t>
  </si>
  <si>
    <t>Huka, Maria Anna; Gronalt, Manfred</t>
  </si>
  <si>
    <t>Model development and comparison of different heuristics for production planning in large volume softwood sawmills</t>
  </si>
  <si>
    <t>Production planning sawmill; mixed-integer programming; heuristics; storage management; planning time horizons</t>
  </si>
  <si>
    <t>SCHEDULING PRODUCTION; OPTIMIZATION APPROACH; SUPPLY CHAIN; COMPANY</t>
  </si>
  <si>
    <t>This study investigates the production planning at softwood sawmills dealing with the co-production of several products. The problem is formulated as a mixed-integer program and applied to a real-size case study. For comparison purposes, five different heuristics are used for comparison with optimization in different settings and for which the loss in performance is investigated. A sensitivity analysis is performed for the initial parameters of storage values of products and raw materials. In addition, the importance of parameters like variable costs, available raw materials, and minimal cutting quantity is investigated. Furthermore, several different planning time horizons are compared for varying periods. In general, it can be concluded that the real-life inspired heuristics are worse than the optimization results and more sensitive to the parameters. When applying the multi-period model in a rolling planning horizon, the best heuristic outperforms it owing to the end effects included in the model.</t>
  </si>
  <si>
    <t>Chen, CC; Schonfeld, P</t>
  </si>
  <si>
    <t>Chen, Cheng-Chieh; Schonfeld, Paul</t>
  </si>
  <si>
    <t>A hybrid heuristic technique for optimal coordination in intermodal logistics scheduling</t>
  </si>
  <si>
    <t>intermodal logistics; schedule coordination; hybrid heuristic algorithm; genetic algorithm; sequential quadratic programming; SQP</t>
  </si>
  <si>
    <t>GENETIC ALGORITHM; ECONOMIC LOT; OPTIMIZATION; TIME; PARAMETERS; DESIGN</t>
  </si>
  <si>
    <t>This paper specifies a mixed integer nonlinear programming problem (MINLP) for assisting intermodal logistics operators with coordination decisions in freight transfer scheduling. An optimisation model is developed for coordinating vehicle schedules and cargo transfers at intermodal freight terminals, which is done primarily by optimising coordinated service frequencies and slack times, while also considering loading and unloading, storage and cargo processing operations. A hybrid technique combining sequential quadratic programming and genetic algorithms (GA-SQP) is developed to solve the proposed MINLP. This study also provides flexibility in managing general and perishable cargos with different cargo value functions that depend on dwell times. In a case study we derive insights which support intermodal logistics operators in planning their freight service schedules. Numerical results indicate that the developed algorithm is capable of producing optimal solutions efficiently for both small and large intermodal freight networks.</t>
  </si>
  <si>
    <t>1756-6517</t>
  </si>
  <si>
    <t>1756-6525</t>
  </si>
  <si>
    <t>Hosseini, SM; Akhavan, P</t>
  </si>
  <si>
    <t>Hosseini, S. Mahdi; Akhavan, Peyman</t>
  </si>
  <si>
    <t>A model for project team formation in complex engineering projects under uncertainty A knowledge-sharing approach</t>
  </si>
  <si>
    <t>Multi-objective optimization; Knowledge sharing; Fuzzy sets; NSGA-II; Credibility measure; Team formation</t>
  </si>
  <si>
    <t>MANAGEMENT; MOTIVATION; SYSTEMS; ABILITY; OPTIMIZATION; PERFORMANCE; OPPORTUNITY; CAPABILITY; SELECTION; QUALITY</t>
  </si>
  <si>
    <t>Purpose - This paper aims to develop a model for selecting project team members. In this model, while knowledge sharing among individuals is maximized, the project costs and the workload balance among employees are also optimized. Design/methodology/approach - The problem of project team formation is formulated as a fuzzy multi-objective 0-1 integer programming model. Afterward, to deal with uncertainty in the decision-making on the candidates' abilities and the project requirements, the fuzzy multi-objective chance-constrained programming approach is adopted. Finally, by combining the non-dominated sorting genetic algorithm II and the fuzzy simulation algorithms, a method is proposed to solve the problem. Findings - The computational results of the proposed model in a case study of project team formation in a large Iranian company from the shipbuilding industry evidently demonstrated its effectiveness in providing Pareto-optimal solutions for the team composition. Originality/value - Seemingly for the first time, this paper develops a model to optimize knowledge sharing and improve the project efficiency through the selection of appropriate project team members.</t>
  </si>
  <si>
    <t>0368-492X</t>
  </si>
  <si>
    <t>1758-7883</t>
  </si>
  <si>
    <t>Baazaoui, M; Hanafi, S; Kamoun, H</t>
  </si>
  <si>
    <t>Baazaoui, Mariem; Hanafi, Said; Kamoun, Hichem</t>
  </si>
  <si>
    <t>Three-Dimensional Multiple-Bin-Size Bin Packing: A Case Study with a New MILP-Based Upper Bound</t>
  </si>
  <si>
    <t>Multiple bin size bin packing problem; Upper bound; Mixed integer linear program</t>
  </si>
  <si>
    <t>CUTTING STOCK; HEURISTICS; ALGORITHMS</t>
  </si>
  <si>
    <t>In our research, we are interested in a practical problem closely related to the three-dimensional multiple-bin-size bin packing problem. We deal with the real word application of cutting mousse blocks proposed by a Tunisian industrial company. First, we present the general context related to this optimization problem. Second, for solving this practical problem, we propose an upper bound based on a MILP formulation (mixed integer linear programming). Finally, computational and comparative results are presented to evaluate the performance of the proposed bound by testing a large instance from the same industrial company.</t>
  </si>
  <si>
    <t>2198-7246</t>
  </si>
  <si>
    <t>2198-7254</t>
  </si>
  <si>
    <t>Deng, YJ; Ma, R; Zhang, HM</t>
  </si>
  <si>
    <t>Deng, Yajuan; Ma, Rui; Zhang, H. Michael</t>
  </si>
  <si>
    <t>An optimization-based highway network planning procedure with link growth probabilities</t>
  </si>
  <si>
    <t>Highway network; complex network; attachment probability; radiation model; edge merging</t>
  </si>
  <si>
    <t>SMALL-WORLD NETWORKS; EMPIRICAL-ANALYSIS; AIRPORT NETWORK; MODEL; STATIONS; INDIA</t>
  </si>
  <si>
    <t>We propose a highway network planning procedure by considering the topological and realistic constraints. On the demand side, attachment probability for each node pair is calculated by a radiation model. The network planning is formulated as a mixed integer nonlinear programming, to maximize the total attachment probability of connected node pairs. Edge merging is applied to make realistic highway connection. The proposed method bypasses the requirement of OD matrices, and multiple paths for any OD pairs can co-exist in the planned network, which is different from the traditional planning procedures based on four-step model and node importance method. A case study for a real-world region with 100 cities in Shaanxi, China is presented to test the validity of the proposed procedure. It is shown that proper highway networks can be generated under scenarios with different attachment probability thresholds and budget constraints.</t>
  </si>
  <si>
    <t>2324-9935</t>
  </si>
  <si>
    <t>2324-9943</t>
  </si>
  <si>
    <t>Mojica, JL; Petersen, D; Hansen, B; Powell, KM; Hedengren, JD</t>
  </si>
  <si>
    <t>Mojica, Jose L.; Petersen, Damon; Hansen, Brigham; Powell, Kody M.; Hedengren, John D.</t>
  </si>
  <si>
    <t>Optimal combined long-term facility design and short-term operational strategy for CHP capacity investments</t>
  </si>
  <si>
    <t>Combined heat and power; Dynamic optimization; Optimal design; Optimal control; Combined scheduling and control</t>
  </si>
  <si>
    <t>TURBINE TRIGENERATION SYSTEM; DEMAND RESPONSE PROGRAMS; CRYOGENIC CARBON CAPTURE; MODEL-PREDICTIVE CONTROL; THERMAL-ENERGY STORAGE; DYNAMIC OPTIMIZATION; COMBINED HEAT; POWER-SYSTEMS; UNCERTAINTY; MICROGRIDS</t>
  </si>
  <si>
    <t>This work presents a detailed case study for the optimization of the expansion of a district energy system evaluating the investment decision timing, type of capacity expansion, and fine-scale operational modes. The study develops an optimization framework to find the investment schedule over 30 years with options of investing in traditional heating sources (boilers) or a next-generation combined heat and power (CHP) plant that provides heat and electricity. In district energy systems, the selected capacity and type of system is dependent on demand-side requirements, energy prices, and environmental costs. This work formulates capacity planning over a time horizon as a dynamic optimal control problem considering both operational modes and capital investment decisions. The initial plant is modified by the dynamic optimization throughout the 30 years to maximize profitability. The combined optimal controller and capital investment planner solves a large scale mixed integer nonlinear programming problem to provide the timing and size of the capacity investment (30 year outlook) and also guidance on the mode of operation (1 h time intervals). The optimizer meets optimal economic, environmental, and regulatory constraints with the suggested design and operational guidance with daily cyclical load following of heat and electricity demand. (C) 2016 Elsevier Ltd. All rights reserved.</t>
  </si>
  <si>
    <t>Majewski, DE; Lampe, M; Voll, P; Bardow, A</t>
  </si>
  <si>
    <t>Majewski, Dinah Elena; Lampe, Matthias; Voll, Philip; Bardow, Andre</t>
  </si>
  <si>
    <t>TRusT: A Two-stage Robustness Trade-off approach for the design of decentralized energy supply systems</t>
  </si>
  <si>
    <t>Decentralized energy supply systems; Robust optimization; Bi-objective optimization; Mixed integer linear programming (MILP); System design</t>
  </si>
  <si>
    <t>OPTIMIZATION; UNCERTAINTY; SELECTION</t>
  </si>
  <si>
    <t>The design of decentralized energy supply systems is a complex task and thus best addressed by mathematical optimization. However, design problems typically rely on uncertain input data, such as future energy demands or prices. Still, conventional optimization models are usually deterministic and thus neglect uncertainties. For this reason, the deterministic optimal solution is in general suboptimal or even infeasible. Robust design methods are available to guarantee security of energy supply, however, they usually lead to significant additional costs. In this work, we show that energy supply systems with guaranteed secure energy supply are not expensive per se. For this purpose, we propose the Tho-stage Robustness Trade-off (TRusT) approach. The TRusT approach considers the trade-off between expected costs in the nominal scenario and costs in the worst case while guaranteeing security of energy supply. Thereby, the TRusT approach identifies balanced robust energy supply systems which are cost-efficient in both the daily business and the worst case. The TRusT approach can be applied and solved efficiently. In a case study, we identify robust design options which ensure security of energy supply at low additional costs. Hence, the TRusT approach is a suitable tool to design cost-efficient and secure energy systems. (C) 2016 Elsevier Ltd. All rights reserved.</t>
  </si>
  <si>
    <t>Ray, J; Samuel, J; Menon, S; Mookerjee, V</t>
  </si>
  <si>
    <t>Ray, Jyotishka; Samuel, Jayarajan; Menon, Syam; Mookerjee, Vijay</t>
  </si>
  <si>
    <t>The Design of Feature-Limited Demonstration Software: Choosing the Right Features to Include</t>
  </si>
  <si>
    <t>software commercialization; decision making under uncertainty; expected value of perfect information; integer programming; and Lagrangian relaxation</t>
  </si>
  <si>
    <t>INFORMATION GOODS; EXPERIENCE GOODS; DECOMPOSITION; AGGREGATION</t>
  </si>
  <si>
    <t>Today, software supports many important tasks in a variety of industries. In the specialized nature of these environments, a common problem faced by software vendors is to correctly signal the true value of a software product to the end users. For example, telecommunications equipment manufacturers design complex software for important functions like provisioning new users in the network. These software products automate various functions that would otherwise need to be done manually. In order to enable potential customerstelecommunications providersto evaluate and recognize the full value of the product, equipment vendors often provide a free, feature-limited version of the product to the customer. As the specific features included in the feature-limited version influence whether the full product is purchased or not, it is essential that the features included in the feature-limited version be selected judiciously. While the importance of identifying the best set of features has been well recognized, there has been little research to date that systematically addresses this fundamental business decision. This study fills this gap in the literature by providing an objective approach to the design of demonstration software. We illustrate the benefits of our approach through a case study involving the design of a feature-limited demo for a wireless telecommunications equipment manufacturer.</t>
  </si>
  <si>
    <t>1059-1478</t>
  </si>
  <si>
    <t>1937-5956</t>
  </si>
  <si>
    <t>Starita, S; Scaparra, MP; O'Hanley, JR</t>
  </si>
  <si>
    <t>Starita, Stefano; Scaparra, M. Paola; O'Hanley, Jesse R.</t>
  </si>
  <si>
    <t>A dynamic model for road protection against flooding</t>
  </si>
  <si>
    <t>road transportation; flooding; network disruption; infrastructure protection; MILP; GRASP</t>
  </si>
  <si>
    <t>TRANSPORTATION NETWORK PROTECTION; DISASTER INVESTMENT DECISIONS; ACCESSIBILITY APPROACH; ROBUST OPTIMIZATION; FACILITY LOCATION; PROGRAMMING-MODEL; HIGHWAY NETWORK; DISRUPTIONS; ATTACKS; DESIGN</t>
  </si>
  <si>
    <t>This paper focuses on the problem of identifying optimal protection strategies to reduce the impact of flooding on a road network. We propose a dynamic mixed-integer programming model that extends the classic concept of road network protection by shifting away from single-arc fortifications to a more general and realistic approach involving protection plans that cover multiple components. We also consider multiple disruption scenarios of varying magnitude. To efficiently solve large problem instances, we introduce a customised GRASP heuristic. Finally, we provide some analysis and insights from a case study of the Hertfordshire road network in the East of England. Results show that optimal protection strategies mainly involve safeguarding against flooding events that are small and likely to occur, whereas implementing higher protection standards are not considered cost-effective.</t>
  </si>
  <si>
    <t>Bian, RJ; Wilmot, CG</t>
  </si>
  <si>
    <t>Bian, Ruijie; Wilmot, Chester G.</t>
  </si>
  <si>
    <t>Measuring the vulnerability of disadvantaged populations during hurricane evacuation</t>
  </si>
  <si>
    <t>Hurricane evacuation; Disadvantaged population; Vulnerability; Transit</t>
  </si>
  <si>
    <t>SOCIAL VULNERABILITY; NATURAL DISASTERS; HAZARDS</t>
  </si>
  <si>
    <t>In this paper, the extent to which the potentially transit-dependent portion of the population is vulnerable to the effects of a hurricane is estimated. The vulnerability of an area is defined as a composite measure of the proportion of disadvantaged persons, distance to transit, and flooding potential of people within an area. Unlike past studies which have focused on the vulnerability of the population in relatively large geographic areas, this study estimates the vulnerability of the population in 30 m x 30 m areas as defined in the National Land Cover Database. Population estimates from the national census at block level are disaggregated to the 30 m x 30 m units using a modified dasymetric mapping method in ArcGIS. The modified mapping method assigns population to each small areal unit using weights estimated by regressing the area of each land use in a census block against the population in that block. The coefficients in the regression analysis are weights associating population with each land use, and are used to distribute the population in each census block to the small geographic units based on their land use. In a case study of New Orleans, the results show that some areas are not well served by the existing transit pickup locations, as evidenced by their high vulnerability scores. Reassignment of pickup point locations to cover higher vulnerability score areas was investigated using integer linear programming. The results show that the optimally located pickup points serve areas with a larger average vulnerability score than the current pickup points in the study area. The method appears to be helpful in identifying vulnerable areas that, subsequently, could receive improved hurricane evacuation service in the future.</t>
  </si>
  <si>
    <t>0921-030X</t>
  </si>
  <si>
    <t>1573-0840</t>
  </si>
  <si>
    <t>Wu, X; Nie, L; Xu, M</t>
  </si>
  <si>
    <t>Wu, Xin; Nie, Lei; Xu, Meng</t>
  </si>
  <si>
    <t>Designing an integrated distribution system for catering services for high-speed railways: A three-echelon location routing model with tight time windows and time deadlines</t>
  </si>
  <si>
    <t>Catering service; High-speed rail; Public railway plan; Location routing model; Cross entropy algorithm; Time-oriented neighbor heuristic</t>
  </si>
  <si>
    <t>FACILITY LOCATION; NETWORK DESIGN; INTERMODAL TRANSPORTATION; MANAGEMENT; ALLOCATION; DAIRY; CHAIN</t>
  </si>
  <si>
    <t>An emerging task in catering services for high-speed railways (CSHR) is to design a distribution system for the delivery of high-quality perishable food products to trains in need. This paper proposes a novel model for integrating location decision making with daily rail catering operations, which are affected by various aspects of rail planning, to meet time sensitive passenger demands. A three-echelon location routing problem with time windows and time budget constraints (3E-LRPTWTBC) is thus proposed toward formulating this integrated distribution system design problem. This model attempts to determine the capacities/locations of distribution centers and to optimize the number of meals delivered to stations. The model also attempts to generate a schedule for refrigerated cars traveling from distribution centers to rail stations for train loading whereby meals can be catered to trains within tight time windows and sold before a specified time deadline. By relaxing the time-window constraints, a relaxation model that can be solved using an off-the-shelf mixed integer programming (MIP) solver is obtained to provide a lower bound on the 3E-LRPTVVTBC. A hybrid cross entropy algorithm (HCEA) is proposed to solve the 3E-LRPTWTBC. A small-scale case study is implemented, which reveals a 9.3% gap between the solution obtained using the HCEA and that obtained using the relaxation model (RM). A comparative analysis of the HCEA and an exhaustive enumeration algorithm indicates that the HCEA shows good performance in terms of computation time. Finally, a case study considering 156 trains on the Beijing-Shanghai high-speed corridor and a large-scale case study considering 1130 trains on the Chinese railway network are addressed in a comprehensive study to demonstrate the applicability of the proposed models and algorithm. (C) 2016 Elsevier Ltd. All rights reserved.</t>
  </si>
  <si>
    <t>Abbasi, MH; Rajabi, A; Taki, M; Li, L; Zhang, JF; Ghavidel, S; Ghadi, MJ</t>
  </si>
  <si>
    <t>Abbasi, Mohammad Hossein; Rajabi, Amin; Taki, Mehrdad; Li, Li; Zhang, Jiangfeng; Ghavidel, Sahand; Ghadi, Mojtaba Jabbari</t>
  </si>
  <si>
    <t>Risk-Constrained Offering Strategies for a Price-Maker Demand Response Aggregator</t>
  </si>
  <si>
    <t>Risk management; Price maker economic bidding; Stochastic mixed-integer linear programming; Demand response aggregator</t>
  </si>
  <si>
    <t>ELECTRIC VEHICLES; HYBRID; MARKETS</t>
  </si>
  <si>
    <t>Offering strategy of a price-maker demand response aggregator (DRA) in a two-settlement market is presented in this paper. The aggregator minimizes its cost by offering energy and price bids in the day-ahead market and energy bids in the balancing market. On the other hand, DRA optimally manages the aggregated demands of a large number of electric vehicles and properly distributes them through the time. The problem is formulated as a stochastic mixed-integer nonlinear optimization problem. The risk of the problem is managed by conditional value-at-risk measure and finally, the proposed approach is numerically evaluated through a detailed case study.</t>
  </si>
  <si>
    <t>Gestrelius, S; Aronsson, M; Peterson, A</t>
  </si>
  <si>
    <t>Gestrelius, Sara; Aronsson, Martin; Peterson, Anders</t>
  </si>
  <si>
    <t>A MILP-based heuristic for a commercial train timetabling problem</t>
  </si>
  <si>
    <t>Train timetabling; MILP; optimization; heuristic</t>
  </si>
  <si>
    <t>Using mathematical methods to support the yearly timetable planning process has many advantages. Unfortunately, the train timetabling problem for large geographical areas and many trains is intractable for optimization models alone. In this paper, we therefore present a MILP-based heuristic that has been designed to generate good-enough timetables for large geographical areas and many trains. In the incremental fix and release heuristic (IFRH), trains are added to the timetable in batches. For each batch of trains, a reduced timetable problem is solved using a mathematical integer program and CPLEX. Based on the solution, the binary variables defining meeting locations and stops are fixed, and the next batch of trains is added to the timetable. If previously fixed variables make the problem infeasible, a recovery algorithm iteratively releases fixed variables to regain feasibility. The paper also introduces a simple improvement heuristic (IH) that uses the same idea of working with batches of trains. The heuristics are tested on a real case-study from Sweden consisting of both small problem instances (approximately 300 trains and 1400 possible interactions) and large problem instances (approximately 600 trains and 5500 possible interactions). IFRH returns a feasible timetable within 30 minutes for all problem instances, and after running IH the optimality gaps are less than 5%. Meanwhile, if CPLEX is used without the heuristic framework to solve the total optimization problem, a feasible timetable is not returned within 2 hours for the large problem instances. (C) 2017 The Authors. Published by Elsevier B.V.</t>
  </si>
  <si>
    <t>2352-1465</t>
  </si>
  <si>
    <t>Hasan, MH; Van Hentenryck, P</t>
  </si>
  <si>
    <t>Hasan, Mohd. Hafiz; Van Hentenryck, Pascal</t>
  </si>
  <si>
    <t>A Column-Generation Algorithm for Evacuation Planning with Elementary Paths</t>
  </si>
  <si>
    <t>Column generation; Evacuation planning; k-shortest paths; Mixed-integer programming; Constraint programming</t>
  </si>
  <si>
    <t>Evacuation planning algorithms are critical tools for assisting authorities in orchestrating large-scale evacuations while ensuring optimal utilization of resources. To be deployed in practice, these algorithms must include a number of constraints that dramatically increase their complexity. This paper considers the zone-based non-preemptive evacuation planning problem in which each evacuation zone is assigned a unique evacuation path to safety and the flow of evacuees over time for a given zone follows one of a set of specified response curves. The starting point of the paper is the recognition that the first and only optimization algorithm previously proposed for zone-based non-preemptive evacuation planning may produce non-elementary paths, i.e., paths that visit the same node multiple times over the course of the evacuation. Since non-elementary paths are undesirable in practice, this paper proposes a column-generation algorithm where the pricing subproblem is a least-cost path under constraints. The paper investigates a variety of algorithms for solving the subproblem as well as their hybridization. Experimental results on a real-life case study show that the new algorithm produces evacuation plans with elementary paths of the same quality as the earlier algorithm in terms of the number of evacuees reaching safety and the completion time of the evacuation, at the expense of a modest increase in CPU time.</t>
  </si>
  <si>
    <t>0302-9743</t>
  </si>
  <si>
    <t>1611-3349</t>
  </si>
  <si>
    <t>Abolhasani, ZH; Marian, R; Boland, J</t>
  </si>
  <si>
    <t>Abolhasani, Zeinab Haji; Marian, Romeo; Boland, John</t>
  </si>
  <si>
    <t>Simulation-Optimisation of Multi-Product, Multi-Period Consumer Supply Network using Genetic Algorithms</t>
  </si>
  <si>
    <t>Consumer supply network; simulation-based optimisation; Genetic Algorithms; Taguchi method</t>
  </si>
  <si>
    <t>CHAIN MANAGEMENT</t>
  </si>
  <si>
    <t>This paper, presents an innovative methodology for analysing and designing a class of large-scale, complex, constrained, stochastic and dynamic systems known as Multi-Product, Multi-Period Consumer Supply Network (MPMPCSN). The proposed method is embodied with both simulation and optimisation kernels in an integrated framework. A mixed integer non-linear programming (MINLP) model is developed, simulated and optimised by Genetic Algorithms (GA). In addition, the performance of the solution algorithm is evaluated through tuning the proposed GA parameters using Taguchi method coupled with a regression analysis. The impact of the problem's attributes (e.g. product families, consumers, planning horizons), as well as the search algorithm parameters (e.g. population size, recombination rate, and mutation rate) and the interaction among them on the quality of the solution, were demonstrated in a representative case study.</t>
  </si>
  <si>
    <t>Ma, XY; Deng, TH; Xue, MY; Shen, ZJM; Lan, BX</t>
  </si>
  <si>
    <t>Ma, Xiaoyu; Deng, Tianhu; Xue, Mengying; Shen, Zuo-Jun Max; Lan, Boxiong</t>
  </si>
  <si>
    <t>Optimal dynamic pricing of mobile data plans in wireless communications</t>
  </si>
  <si>
    <t>Dynamic plan control; Mobile data plans; Congestion effect; Stochastic dynamic programming</t>
  </si>
  <si>
    <t>CUSTOMER LOYALTY; SWITCHING COSTS; POWER-CONTROL; SERVICE; EFFICIENT; DEMAND</t>
  </si>
  <si>
    <t>With smartphones sweeping the world, customers use much more data service than voice service nowadays. Because mobile data service occupies much more network capacity than voice, wireless network is frequently congested. We build a dynamic cell phone plan control model where the service provider can decide a subset of plans to open at the beginning of each period. New customers can only subscribe open plans. The dynamic plan control problem is a stochastic programming problem where the system state dimension is exponential in the number of plans and periods. In this paper, we analyze the case when the number of customers approaches positive infinity. In this limiting case, we transform the stochastic dynamic programming problem to an equivalent integer linear programming problem. In a case study, we analyze a large mobile service provider in Asia using 10,000 real individual-level data. Sensitivity analysis implies that a mobile service provider whose initial market share is low can benefit more from the dynamic data plan control. (C) 2016 Elsevier Ltd. All rights reserved.</t>
  </si>
  <si>
    <t>Riise, A; Mannino, C; Lamorgese, L</t>
  </si>
  <si>
    <t>Riise, Atle; Mannino, Carlo; Lamorgese, Leonardo</t>
  </si>
  <si>
    <t>Recursive logic-based Benders' decomposition for multi-mode outpatient scheduling</t>
  </si>
  <si>
    <t>OR in health services; Benders' decomposition; Integer programming; Multi-mode outpatient scheduling</t>
  </si>
  <si>
    <t>Efficient outpatient scheduling is becoming increasingly important for the overall cost effectiveness and treatment efficiency of a hospital. We consider a class of multi-mode appointment scheduling problems, with variable resource availability and resource setup times. These problems are frequently found in hospital outpatient clinics, and they are typically hard to solve. We present an exact method based on a recursive logic-based Benders' decomposition, where each subproblem is formulated as an integer linear program. We show how such a decomposition can be designed to fully exploit the daily structure of these problems, while at the same time addressing the symmetry issues that arise from having many appointments with similar resource and time requirements. Novel valid inequalities are also added to strengthen each master problem. We demonstrate the efficiency of the overall approach through a case study from a gastroenterology clinic at the University Hospital of Northern Norway, using real life data. The computational results show that the recursive, three-level, decomposition solves the most complex real life test instances to optimality in less than 5 minutes. The method drastically outperforms the corresponding two-level decomposition, which fails to solve all but one of these test instances within the one hour time limit. (C) 2016 Published by Elsevier B.V.</t>
  </si>
  <si>
    <t>Sevim, I; Mogulkoc, HT; Guler, MG; Mutlu, ZP</t>
  </si>
  <si>
    <t>Sevim, Ismail; Mogulkoc, Hatice Tekiner; Guler, Mehmet Guray; Mutlu, Zeynep Pinar</t>
  </si>
  <si>
    <t>AUTOMATED VEHICLE SCHEDULING SYSTEM: A CASE STUDY OF METROBUS SYSTEM</t>
  </si>
  <si>
    <t>Multiple depot vehicle scheduling problem; lagrangian relaxation; binary integer programming; public transport planning</t>
  </si>
  <si>
    <t>Multiple Depot Vehicle Scheduling Problem (MDVSP) is the problem of preparing vehicle schedules, a task of public transport companies. MDVSP is solved to decide on daily duties of vehicles emanating from multiple depots. It aims to minimize number of vehicles used and total deadhead kilometers. Since there are large number of trips to be covered by vehicles emanating from multiple depots, manually prepared vehicle schedules are usually far from optimality. Therefore, using automatic scheduling systems can reduce number of vehicles used and total deadhead kilometers. In this study, 6254 daily trips belong to 2014-2015 Winter Timetable of IETT General Directorate's Metrobus System are assigned to 476 vehicles instead of existing 496 vehicles by solving a Single Depot Vehicle Scheduling Problem (SDVSP) model, actually a reduced model of MDVSP. As further study, Lagrangian relaxation is going to be used to solve MDVSP to minimize total deadhead kilometers.</t>
  </si>
  <si>
    <t>1304-7205</t>
  </si>
  <si>
    <t>1304-7191</t>
  </si>
  <si>
    <t>Hou, YF; Zhong, WD; Su, L; Hulme, K; Sadek, AW; Qiao, CM</t>
  </si>
  <si>
    <t>Hou, Yunfei; Zhong, Weida; Su, Lu; Hulme, Kevin; Sadek, Adel W.; Qiao, Chunming</t>
  </si>
  <si>
    <t>TASeT: Improving the Efficiency of Electric Taxis With Transfer-Allowed Rideshare</t>
  </si>
  <si>
    <t>Electric vehicle; intelligent transportation systems; transfer-allowed taxi sharing; transportation cyberphysical systems; transshipment</t>
  </si>
  <si>
    <t>DELIVERY PROBLEM; TIME WINDOWS; PICKUP</t>
  </si>
  <si>
    <t>We consider a promising application for electric taxis (eTaxis) in transportation cyberphysical systems. The new rideshare scheme introduced herein takes into consideration both the limited battery of eTaxis and the user requirements. In the proposed eTaxi-sharing system, a passenger may share a taxi with others to enjoy a reduced fare and can potentially transfer from one eTaxi to another before reaching her destination, as long as her total trip time is within the maximum she specifies to be tolerable. Transfers are restricted to only take place at the designated (safe and convenient) battery charging stations scattered around the city. When an eTaxi comes to a charging station to pick up/drop off a transfer passenger, the eTaxi's battery can be charged. In this paper, we address a new optimization problem called Transfer-Allowed Shared eTaxis (TASeT), whose goal is to schedule an eTaxis service and find optimal rideshare and transfer plans to maximize the system throughput in terms of the number of passengers served by the taxi service within a given time period. A mixed-integer programming (MIP) formulation is presented to solve TASeT, along with an efficient greedy heuristic. Aside from large-scale simulation, we also present a case study that utilizes real taxi traces collected from the city of Shanghai, China. Compared with the nontransferable taxi-sharing (NTT) case, our solution could improve the number of served passengers and shared travel distance by 22% and 37%, respectively, during rush hours.</t>
  </si>
  <si>
    <t>0018-9545</t>
  </si>
  <si>
    <t>1939-9359</t>
  </si>
  <si>
    <t>Montoya-Bueno, S; Munoz-Hernandez, JI; Contreras, J</t>
  </si>
  <si>
    <t>Montoya-Bueno, S.; Munoz-Hernandez, J. I.; Contreras, J.</t>
  </si>
  <si>
    <t>Uncertainty management of renewable distributed generation</t>
  </si>
  <si>
    <t>Distributed generation (DG); Uncertainty modeling; Renewable sources; Mixed-integer linear problem; Stochastic programming; DG planning problem</t>
  </si>
  <si>
    <t>DISTRIBUTION-SYSTEM; DISTRIBUTION NETWORKS; ALLOCATION; MODEL; LOAD</t>
  </si>
  <si>
    <t>Power systems are changing from centralized ones, consisting of big producers, to distributed generation ones (small producers). Traditionally, Distributed Generation has been used to produce energy near demand and in isolated areas (islands, rural customers, etc.) but the growth of the new renewable technologies and the decentralization in production have caused an increase in the importance of Distributed Generation. Other causes for this increase are the advantages related to technical, economic and environmental benefits granted by this type of energy production. Distribution companies have to satisfy the demand of the final customers. Hence, they must act to ensure the energy supply. The alternatives consist of investments in the expansion of the distribution network comprising the replacement and addition of feeders, reinforcement of existing substations and construction of new substations, installation of new transformers and new generators, or any combination of them. The most common technologies used for Distributed Generation are wind turbines and photovoltaic modules. These types of technologies have the disadvantage of the uncertainty in production due to the dependence on renewable energy sources Renewable Energy Sources. This paper presents a new approach to manage uncertainty in order to solve the Distributed Generation planning problem Distributed Generation Planning Problem. The work presented compares the proposed (probability-based) approach with a traditional level-based method. The probability-based approach produces a better fit compared to the level-based method. This is reflected in lower operation and maintenance costs, although the investment costs are similar for both methods. A case study is used to compare the results of the two methods and to illustrate how scenarios have a significant impact on Distributed Generation investments. It is observed that the reduction in costs is due to the effect of having more scenarios and their balancing effect on costs (compensating high demand in case of low production and vice versa). This makes the method applicable in real-world cases that need a thorough scenario analysis. (C) 2016 Elsevier Ltd. All rights reserved.</t>
  </si>
  <si>
    <t>Rather, ZH; Chen, Z; Thogersen, P; Lund, P</t>
  </si>
  <si>
    <t>Rather, Zakir H.; Chen, Zhe; Thogersen, Paul; Lund, Per</t>
  </si>
  <si>
    <t>Pragmatic approach for multistage phasor measurement unit placement: a case study of the Danish power system and inputs from practical experience</t>
  </si>
  <si>
    <t>integer linear programming; particle swarm optimisation; phasor measurement unit; power system observability; renewable energy</t>
  </si>
  <si>
    <t>OPTIMAL PMU PLACEMENT; OBSERVABILITY; FORMULATION</t>
  </si>
  <si>
    <t>Effective phasor measurement unit (PMU) placement is a key to the implementation of efficient and economically feasible wide area measurement systems in modern power systems. This paper proposes a pragmatic approach for cost-effective stage-wise deployment of PMUs while considering realistic constraints. Inspired from a real world experience, the proposed approach optimally allocates PMU placement in a stage-wise manner. The proposed approach also considers large-scale wind integration for effective grid state monitoring of wind generation dynamics. The proposed approach is implemented on the Danish power system projected for the year 2040. Furthermore, practical experience learnt from an optimal PMU placement project aimed at PMU placement in the Danish power system is presented, which is expected to provide insight of practical challenges at ground level that could be considered by PMU placement software developers as well as for future research in this field. Copyright (C) 2016 John Wiley &amp; Sons, Ltd.</t>
  </si>
  <si>
    <t>Ubando, AT; Culaba, AB; Aviso, KB; Tan, RR; Cuello, JL; Ng, DKS; El-Halwagi, MM</t>
  </si>
  <si>
    <t>Ubando, Aristotle T.; Culaba, Alvin B.; Aviso, Kathleen B.; Tan, Raymond R.; Cuello, Joel L.; Ng, Denny K. S.; El-Halwagi, Mahmoud M.</t>
  </si>
  <si>
    <t>Fuzzy mixed integer non-linear programming model for the design of an algae-based eco-industrial park with prospective selection of support tenants under product price variability</t>
  </si>
  <si>
    <t>Eco-industrial parks; Fuzzy set theory; Mixed-integer non-linear programming; Microalgae; Bioenergy</t>
  </si>
  <si>
    <t>ANAEROBIC-DIGESTION; SYSTEMATIC-APPROACH; OPTIMIZATION; MICROALGAE; ENERGY; INTEGRATION; BIOMASS; RENEWABLES; ALLOCATION; EMISSIONS</t>
  </si>
  <si>
    <t>Eco-industrial parks provide a platform for the application of industrial symbiosis where the synergistic net work of companies reuse portions of their by-products to reduce disposed waste, reduce environmental emissions, and improve plant efficiency. However, designing a complex network of material and energy exchanges between companies in an industrial park while satisfying multiple conflicting objectives require a systematic design methodology. In addition, strategic decision-making in an eco-industrial park involves the selection of prospective companies (i.e., support tenants), which complement the existing companies (i.e., anchor tenants). In this study, a fuzzy mixed-integer non-linear programming model is proposed to select prospective support tenants in an eco-industrial park while satisfying the product demand, minimizing the environmental footprint of the eco-industrial park, and also maximizing the annualized profit of each company in the eco-industrial park. A hypothetical but realistic case study involving an algae-based eco-industrial park is used to demonstrate the application of the model. The results demonstrate the selection of the appropriate support tenants for the algae-based eco-industrial park together with the optimal plant configuration. Sensitivity analysis is used to assess the performance of the algae-based eco-industrial park with respect to the changes in prices of the by-products. The developed model thus aid the planners of an eco-industrial park in assessing which among the prospective support tenants would best complements an existing anchor tenant. Furthermore, the model can also identify price negotiation points between tenants for some product streams which may show sensitivity on the plant capacity of each tenant. (C) 2016 Elsevier Ltd. All rights reserved.</t>
  </si>
  <si>
    <t>Zhou, BH; Yin, M; Lu, ZQ</t>
  </si>
  <si>
    <t>Zhou Bing-hai; Yin Meng; Lu Zhi-qiang</t>
  </si>
  <si>
    <t>An improved Lagrangian relaxation heuristic for the scheduling problem of operating theatres</t>
  </si>
  <si>
    <t>Operating theatre scheduling; Bi-objective; Lagrangian relaxation algorithm; Branch and bound</t>
  </si>
  <si>
    <t>HYBRID FLOWSHOP; ALGORITHM</t>
  </si>
  <si>
    <t>Due to the greatest importance of operating theatres in hospitals, this paper focuses on generating an optimal surgery schedule of elective-patients in multiple operating theatres, which considers three stages: the preoperative, perioperative, and postoperative stage. The scheduling problems of operating theatres allocate hospital resources to individual surgical cases and decide on the time to perform the surgeries in each stage. The problem consists of assigning patients to different resources in any surgical stage in order to minimize related costs of the system and maximize the satisfaction of patients. This paper establishes an integer programming model and presents a new Lagrangian relaxation algorithm for this problem. In this algorithm, precedence constraints are relaxed by Lagrangian multipliers. In this way the relaxed problem can be decomposed into multiple stage level subproblems, each of which corresponds to a specific stage. A branch and bound algorithm is designed for solving these subproblems via developing a lower bound and dominance rules. The multipliers are then iteratively updated along a sub gradient direction. Finally, the new algorithm is computationally compared with the commonly used Lagrangian relaxation algorithms which, after precedence constraints are relaxed, decompose the relaxed problem into stage level subproblems and solve the subproblems by using the dynamic programming algorithms. Numerical results show that the designed Lagrangian relaxation method produces better schedules with much smaller duality gap in acceptable computational time, especially for large-scale problems. Also, the case study shows that the application of the proposed theory results in noticeable cost saving. (C) 2016 Elsevier Ltd. All rights reserved.</t>
  </si>
  <si>
    <t>A multi-objective sustainable load planning model for intermodal transportation networks with a real-life application</t>
  </si>
  <si>
    <t>Load planning; Intermodal freight transportation; Mixed-integer programming; Multi-objective optimization; Environmental issues</t>
  </si>
  <si>
    <t>FREIGHT TRANSPORT; SUPPLY CHAIN; SELECTION; DESIGN</t>
  </si>
  <si>
    <t>Growing importance of intermodal transportation necessitates modeling and solving load planning problems by taking into account various complex decisions simultaneously like transportation mode/service type selection, load allocation, and outsourcing. This paper presents a mixed-integer mathematical programming model for a multi-objective, multi mode and multi-period sustainable load planning problem by considering import/export load flows to satisfy transport demands of customers and many other related issues. Several multiple objective optimization procedures are utilized in order to handle conflicting objectives simultaneously under crisp and fuzzy decision making environments. A real life case study is also performed to present application and usefulness of the proposed model. (C) 2016 Elsevier Ltd. All rights reserved.</t>
  </si>
  <si>
    <t>Anghinolfi, D; Paolucci, M; Robba, M</t>
  </si>
  <si>
    <t>Anghinolfi, Davide; Paolucci, Massimo; Robba, Michela</t>
  </si>
  <si>
    <t>Optimal Planning of Door-to-Door Multiple Materials Separated Waste Collection</t>
  </si>
  <si>
    <t>Logistics; mathematical programming; optimization; recycling; waste management</t>
  </si>
  <si>
    <t>OPTIMIZATION MODEL; STRATEGIES; MANAGEMENT</t>
  </si>
  <si>
    <t>Separated collection is an important part of waste management, because it allows material recovery. In order to organize separate collection operations, complex decisions need to be taken on the basis of a large amount of data. In this paper, the problem of planning the door-to-door waste collection of multiple materials for a municipality is considered. A few contributions are available in the literature for this problem. A new mixed integer linear programming model is formalized and solved. A multiobjective optimization model is proposed, aiming at minimizing both operational costs and possible inefficiencies of the recycling logistic system causing negative environmental impacts. The model is applied to a real case study and a mixed integer programming heuristic algorithm is used for its solution. The obtained results are discussed and conclusions are drawn. Note to Practitioners-The aim of this paper is to deliver models, methods, and ICT tools to significantly reduce costs and environmental impacts for the door-to-door recycling of multiple materials. The focus is on the tactical planning the logistic of the recycling service (i.e., operational management not considering routing) through the formulation and solution of a multiobjective optimization problem. The considered decision problem is representative of a classical situation in Italian municipalities, where waste collection is organized by public administrations for large areas and there is still not the capability of managing in real-time optimal routing. The model was applied to a real case study and the results show that the proposed optimization algorithm managed to achieve a saving of 23% for the overall operational cost.</t>
  </si>
  <si>
    <t>Choi, GB; Lee, SG; Lee, JM</t>
  </si>
  <si>
    <t>Choi, Go Bong; Lee, Seok Goo; Lee, Jong Min</t>
  </si>
  <si>
    <t>Multi-period energy planning model under uncertainty in market prices and demands of energy resources: A case study of Korea power system</t>
  </si>
  <si>
    <t>Energy planning; Mixed integer linear programming; Price and demand forecasting; Learning curve; Disposal of waste</t>
  </si>
  <si>
    <t>RENEWABLE ENERGY; OPTIMIZATION MODEL; UNIT COMMITMENT; CARBON-DIOXIDE; LEARNING RATES; CO2 CAPTURE; PART I; ELECTRICITY; GENERATION; CHINA</t>
  </si>
  <si>
    <t>This paper presents a mathematical framework for planning an energy supply system. The proposed model takes into account important factors affecting the total cost of supplying commercial energy such as market prices and waste disposal costs. Forecasting models are employed to predict future prices and demand levels. Given the renewable energy portfolio standard that promotes energy generation from renewable sources, a large-scale nonlinear planning problem is decomposed into a mixed integer linear program and a nonlinear program for traditional and renewable energy sectors, respectively. Nonlinearity arises from the learning curve that describes cost changes through future advances in technologies for exploiting renewable energy sources. The suggested approach can provide insights for crafting long-term policies, which can then be revised with updated information. The modeling framework is illustrated using public data from South Korea, interpreted in light of country's policies. Results based on various scenarios indicate that uncertainty and the cost of waste disposal facilities significantly affect the optimal policy choice. (C) 2016 Institution of Chemical Engineers. Published by Elsevier B.V. All rights reserved.</t>
  </si>
  <si>
    <t>0263-8762</t>
  </si>
  <si>
    <t>1744-3563</t>
  </si>
  <si>
    <t>Tan, RR</t>
  </si>
  <si>
    <t>Tan, Raymond R.</t>
  </si>
  <si>
    <t>A multi-period source-sink mixed integer linear programming model for biochar-based carbon sequestration systems</t>
  </si>
  <si>
    <t>Biochar; Negative emissions technology; Carbon sequestration; Optimization; Mixed integer linear programming; Source-sink model</t>
  </si>
  <si>
    <t>Biochar-based systems are a potentially effective means of large-scale carbon sequestration. Such systems rely on carbonization of biomass into biochar, which can then be added to soil for the dual purpose of sequestering carbon and improving fertility. When properly deployed, these systems can potentially achieve negative emissions through the net transfer of carbon from the atmosphere into the ground. In this work, an optimization model is developed to determine the allocation of biochar streams of different quality levels to various biochar sinks, which are farms whose tolerance to impurities present in biochar are known a priori. The optimization model determines source-sink allocation of biochar so as to minimize total system carbon footprint, while ensuring that soil quality parameters for each sink are not exceeded. An illustrative case study is solved to demonstrate the use of the model.</t>
  </si>
  <si>
    <t>Mohseni, S; Pishvaee, MS; Sahebi, H</t>
  </si>
  <si>
    <t>Mohseni, Shayan; Pishvaee, Mir Saman; Sahebi, Hadi</t>
  </si>
  <si>
    <t>Robust design and planning of microalgae biomass-to-biodiesel supply chain: A case study in Iran</t>
  </si>
  <si>
    <t>Biomass supply chain; Microalgae; Robust optimization; GIS; Supply chain network design</t>
  </si>
  <si>
    <t>BIOFUEL PRODUCTION; PROGRAMMING APPROACH; FACILITY LOCATION; GIS; MODEL; OPTIMIZATION; MANAGEMENT; PIPELINE; PRICE; CO2</t>
  </si>
  <si>
    <t>Microalgae have emerged as one of the most promising sources for biodiesel production because they yield a substantial amount of oil. In order to accelerate the commercialization of microalgal biodiesel, this paper proposes a two-stage model for the design and planning of a microalgae-based biodiesel supply chain. The macro-stage performs a spatial filtering using GIS and AHP to identify the most suitable candidate locations to establish biodiesel production facilities. These potential locations are later applied in the supply chain design model of the micro-stage. Consequently, the macro-stage obviates the need to consider a large set of candidate locations which is the main reason for the computational complexity of the supply chain optimization problems. In the micro-stage, a robust mixed-integer linear programming (RMILP) optimization model, which provides a trade-off between system cost and reliability, is elaborated to determine the strategic and tactical supply chain decisions that remain optimal for almost all possible realizations of the uncertain parameters. The applicability of the proposed framework is demonstrated through a case study considering different uncertainty settings. The results show that the proposed model outperforms the traditional supply chain design models in terms of solution robustness and computational time. (C) 2016 Elsevier Ltd. All rights reserved.</t>
  </si>
  <si>
    <t>Msongaleli, DL; Dikbiyik, F; Zukerman, M; Mukherjee, B</t>
  </si>
  <si>
    <t>Msongaleli, Dawson Ladislaus; Dikbiyik, Ferhat; Zukerman, Moshe; Mukherjee, Biswanath</t>
  </si>
  <si>
    <t>Disaster-Aware Submarine Fiber-Optic Cable Deployment for Mesh Networks</t>
  </si>
  <si>
    <t>Disaster resiliency; network-design optimization; submarine fiber-optic cable; undersea disaster</t>
  </si>
  <si>
    <t>EARTHQUAKE; SURVIVABILITY; DESIGN; CUT</t>
  </si>
  <si>
    <t>With the increasing social and economic reliance on the Internet and the significant monetary and non-monetary societal cost associated with service interruption, network survivability is an important element in telecommunication network design. A major cause of Internet service interruption is breakage of fiber-optic cables due to man-made or natural disasters such as earthquakes. In addition to the societal cost, there is also cost of repairing damaged cables paid by the cable owner. A disasterresilient submarine cable deployment can achieve significant cost saving when disaster strikes. In this study, we investigate a disaster aware submarine fiber-optic cable deployment optimization problem to minimize such expected costs in case of a disaster. While selecting paths for the cables, our approach aims to minimize the expected cost for both cable owner and the affected society, considering that submarine fiber-optic cables may break because of natural disasters, subject to limitation of available deployment budget and other constraints. In our approach, localized disaster-unrelated potential disconnection (e.g., due to shark bites) are avoided by providing a backup cable along with primary cable. We consider a mesh topology network with multiple nodes located at different sea/ocean shores, submarine fiber-optic cables of irregular shape, and a topography of undersea environment. We present an Integer Linear Program to address the problem, together with illustrative numerical examples. Finally, we validate our approach by applying it to a case study of an existing cable system in the Mediterranean Sea, and the results show that we can significantly reduce overall expected cost at a slight increase in deployment cost. The results demonstrate a potential saving of billions of US dollars for the society in case of a future disaster. In order to achieve such large savings, cable companies may require to lay somewhat longer cables to avoid potential disaster areas, which may increase deployment cost that is relatively smaller compared to potential savings in case of a disaster. Understanding such trade-offs is important for stakeholders, including government agencies, cable industry, and insurance companies, which may have different objectives, but can work together for the overall benefit of the society.</t>
  </si>
  <si>
    <t>0733-8724</t>
  </si>
  <si>
    <t>1558-2213</t>
  </si>
  <si>
    <t>Moosavi, E; Gholamnejad, J</t>
  </si>
  <si>
    <t>Moosavi, E.; Gholamnejad, J.</t>
  </si>
  <si>
    <t>Optimal extraction sequence modeling for open pit mining operation considering the dynamic cutoff grade</t>
  </si>
  <si>
    <t>Dynamic cutoff grade; open pit mine; binary integer programming; processing decisions; economic loss</t>
  </si>
  <si>
    <t>PRODUCTION SCHEDULING PROBLEM; MINES</t>
  </si>
  <si>
    <t>The cutoff grade problem is an important research challenge and vital optimization task in the yearly operational planning of open pit mines due to its combinatorial nature. Because of it's influenced by the economic parameters, the capacities of stages in the mining operation, mining sequence, and grade distribution of the deposit. Essentially, it asserts that the dynamic cutoff grade at any given period is a function of the ore availability and the needs of the mill at that period. Consequently, cutoff grades strategy and extraction sequence should be considered, simultaneously. Due to its goal, various attempts have been made to develop a computerized procedure for the extraction sequence of open pit mine. None of the resulting approaches appear to enjoy wide acceptance because of it's the numerous associated variables. A new model is proposed to overcome this shortcoming. This model solves the problem in the three steps: 1) the actual economic loss associated with each type of processing for each block, 2) the probabilities distribution and average grade for each type processing is computed from independent realization, and 3) each block with its expected economic loss is developed as a binary integer programming model. Using this model, the optimum extraction sequences in each period are identified based on the optimum processing decisions. A case study is presented to illustrate the applicability of the model developed. Results showed that the extraction sequences obtained using the suggested model will be realistic and practical. This model allows for the solution of very large problem in reasonable time with very high solution quality in terms of optimal net present value.</t>
  </si>
  <si>
    <t>1062-7391</t>
  </si>
  <si>
    <t>1573-8736</t>
  </si>
  <si>
    <t>Waiting list management through master surgical schedules: A case study</t>
  </si>
  <si>
    <t>MSSP; SCAP; Waiting list management; Operating theatre planning; Hybrid metaheuristics</t>
  </si>
  <si>
    <t>OPERATING-THEATER; PLANNING PROBLEM; SURGERY; OPTIMIZATION; ROOM; ALGORITHM</t>
  </si>
  <si>
    <t>In this paper we address the problem of generating master surgical schedules (MSSs) that adhere to staff and equipment restrictions whilst ensuring patients are treated in a timely manner. We simultaneously address the master surgical scheduling problem (MSSP) and the surgical case assignment problem (SCAP). Stochastic surgical durations are considered in order to produce more robust schedules and reduce unexpected overtime. Also incorporated into the model are several constraints regarding patient wait targets that are set by the Australian government. The problem is formulated using a mixed integer nonlinear programming (MINLP) approach and solved using a variety of hybrid metaheuristics. The metaheuristics implemented are inspired by simulated annealing (SA) and reduced variable neighbourhood search (RVNS). In particular, we present an adaptive SA and hybridise SA and RVNS to greatly improve solution quality. The solution neighbourhoods used by the metaheuristics are based on the hierarchical structure present in the combined MSSP SCAP. We consider a case study of an Australian public hospital with a large surgical department and compare the performance of our model to historical data. (C) 2016 Elsevier Ltd. All rights reserved.</t>
  </si>
  <si>
    <t>Yilmaz, OF; Cevikcan, E; Durmusoglu, MB</t>
  </si>
  <si>
    <t>Yilmaz, O. F.; Cevikcan, E.; Durmusoglu, M. B.</t>
  </si>
  <si>
    <t>Scheduling batches in multi hybrid cell manufacturing system considering worker resources: A case study from pipeline industry</t>
  </si>
  <si>
    <t>Batch scheduling; Hybrid manufacturing cells; Hybrid cells batch scheduling; Goal programming; Heuristic; HCBS heuristic</t>
  </si>
  <si>
    <t>ALGORITHM; OPTIMIZATION; FLEXIBILITY; ASSIGNMENT; ALLOCATION; HEURISTICS; IMPACT; PARTS</t>
  </si>
  <si>
    <t>This study considers batch scheduling problem in the multi hybrid cell manufacturing system (MHCMS) taking into account worker resources. This problem consists of determining sequence of batches, finding the starting time of each batch, and assigning workers to the batches in accordance with some pre-determined objectives. Due to a lack of studies on the batch scheduling problem in the MHCMS, a binary integer linear goal programming mathematical model is developed for bi-objective batch scheduling problem in this study. The formulated model is difficult to solve for large sized problem instances. To solve the model, we develop an efficient heuristic method called the Hybrid Cells Batch Scheduling (HCBS) heuristic. The proposed HCBS heuristic permits integrating batch scheduling and employee (worker) timetabling. Furthermore, we construct upper and lower bounds for the average flow time and the total number of workers. For evaluation of the performance of the heuristic, computational experiments are performed on generated test instances based on real production data. Results of the experiments show that the suggested heuristic method is capable of solving large sized problem instances in a reasonable amount of CPU time. (C) 2016 PEI, University of Maribor. All rights reserved.</t>
  </si>
  <si>
    <t>1854-6250</t>
  </si>
  <si>
    <t>1855-6531</t>
  </si>
  <si>
    <t>Lindberg, KB; Doorman, G; Fischer, D; Korpas, M; Anestad, A; Sartori, I</t>
  </si>
  <si>
    <t>Lindberg, Karen Byskov; Doorman, Gerard; Fischer, David; Korpas, Magnus; Anestad, Astrid; Sartori, Igor</t>
  </si>
  <si>
    <t>Methodology for optimal energy system design of Zero Energy Buildings using mixed-integer linear programming</t>
  </si>
  <si>
    <t>Load profiles; Grid interaction; Self-consumption; Demand side management (DSM); Storage; Feed-in-tariffs (FiT); PV; Solar thermal</t>
  </si>
  <si>
    <t>HEAT-PUMPS; THERMAL STORAGE; MODEL; OPTIMIZATION; GENERATION</t>
  </si>
  <si>
    <t>According to EU's Energy Performance of Buildings Directive (EPBD), all new buildings shall be nearly Zero Energy Buildings (ZEB) from 2018/2020. How the ZEB requirement is defined has large implications for the choice of energy technology when considering both cost and environmental issues. This paper presents a methodology for determining ZEB buildings' cost optimal energy system design seen from the building owner's perspective. The added value of this work is the inclusion of peak load tariffs and feed-in tariffs, the facilitation of load shifting by use of a thermal storage, along with the integrated optimisation of the investment and operation of the energy technologies. The model allows for detailed understanding of the hourly operation of the building, and how the ZEB interacts with the electricity grid through the characteristics of its net electric load profile. The modelling framework can be adapted to fit individual countries' ZEB definitions. The findings are important for policy makers as they identify how subsidies and EPBD's regulations influence the preferred energy technology choice, which subsequently determines its grid interaction. A case study of a Norwegian school building shows that the heat technology is altered from HP to bio boiler when the ZEB requirement is applied. (C) 2016 Elsevier B.V. All rights reserved.</t>
  </si>
  <si>
    <t>0378-7788</t>
  </si>
  <si>
    <t>1872-6178</t>
  </si>
  <si>
    <t>Lindberg, KB; Fischer, D; Doorman, G; Korpas, M; Sartori, I</t>
  </si>
  <si>
    <t>Lindberg, Karen Byskov; Fischer, David; Doorman, Gerard; Korpas, Magnus; Sartori, Igor</t>
  </si>
  <si>
    <t>Cost-optimal energy system design in Zero Energy Buildings with resulting grid impact: A case study of a German multi-family house</t>
  </si>
  <si>
    <t>Mixed-integer linear programming (MILP); Load profiles; Grid impact; Self-consumption; Policy implications; Feed-in tariff (FiT); Energy system design</t>
  </si>
  <si>
    <t>DOMINANT CONTRIBUTION; COMPREHENSIVE MODEL; HEAT SECTOR; OPTIMIZATION; TECHNOLOGIES; ELECTRICITY; PUMPS; LOAD</t>
  </si>
  <si>
    <t>Zero Energy Buildings (ZEBs) are considered as one of the key elements to meet the Energy Strategy of the European Union. This paper investigates cost-optimal solutions for the energy system design in a ZEB and the subsequent grid impact. We use a Mixed Integer Linear (MILP) optimisation model that simultaneously optimises the building's energy system design and the hourly operation. As a ZEB have onsite energy generation to compensate for the energy consumption, it is both importing and exporting electricity. The hourly time resolution identifies the factors that influence this import/export situation, also known as the building's grid impact. An extensive case study of a multi-family house in Germany is performed. The findings show that the energy system design and the grid impact greatly depend on the ZEB definition, the existing policy instruments and on the current energy market conditions. The results indicate that due to the feed-in-tariff for PV, the cost-optimal energy design is fossil fuelled CHP combined with a large PV capacity, which causes large grid impacts. Further, we find that heat pumps are not a cost-optimal choice, even with lower electricity prices or with increased renewables in the electric power system. (C) 2016 Elsevier B.V. All rights reserved.</t>
  </si>
  <si>
    <t>Dai, C; Cai, YP; Lu, WT; Liu, H; Guo, HC</t>
  </si>
  <si>
    <t>Dai, C.; Cai, Y. P.; Lu, W. T.; Liu, H.; Guo, H. C.</t>
  </si>
  <si>
    <t>Conjunctive Water Use Optimization for Watershed-Lake Water Distribution System under Uncertainty: a Case Study</t>
  </si>
  <si>
    <t>Conjunctive use; Multi-reservoir; Lake; Water balance; Fuzzy credibility; Uncertainty</t>
  </si>
  <si>
    <t>INTEGER PROGRAMMING-MODELS; OPTIMAL STRATEGIES; MULTIPLE UNCERTAINTIES; GROUNDWATER; MANAGEMENT; SURFACE; IDENTIFICATION; METHODOLOGY; RESOURCES</t>
  </si>
  <si>
    <t>In this research, a large-scale inexact optimization method was developed for the conjunctive use management of a watershed-lake water distribution system. The modeling framework has the advantages in taking into account the water balance of multi-reservoirs, satisfying the municipal industrial and agricultural water demands in the multi-period context, reflecting the relationship among multi-reservoirs, multiple water related projects, and maintaining the operational rules of certain lake levels. Moreover, such a method can also handle the uncertainty expressed as fuzzy membership functions through integrating the fuzzy credibility chance-constrained programming. The developed method was applied to the conjunctive use management of water resources in the lake Dianchi watershed, China. Cost-effective water allocation schemes for the groundwater project and the water transfer project, and optimal operational rules for the lake and multiple reservoirs were successfully obtained. Also, the annual water balance of the watershed-lake system and the system cost of the conjunctive water use were investigated and analyzed under multiple credibility levels of meeting the water demands for municipal, industrial and agricultural users.</t>
  </si>
  <si>
    <t>0920-4741</t>
  </si>
  <si>
    <t>1573-1650</t>
  </si>
  <si>
    <t>Saif, Y; Almansoori, A</t>
  </si>
  <si>
    <t>Saif, Y.; Almansoori, A.</t>
  </si>
  <si>
    <t>A capacity expansion planning model for integrated water desalination and power supply chain problem</t>
  </si>
  <si>
    <t>Desalination and power supply chain; Capacity expansion; Mixed integer linear program; UAE</t>
  </si>
  <si>
    <t>OPTIMIZATION MODEL; NUCLEAR-ENERGY; SAUDI-ARABIA; CO2 CAPTURE; MIDDLE-EAST; SYSTEMS; DESIGN; NEXUS; RESOURCES; FRAMEWORK</t>
  </si>
  <si>
    <t>Cogeneration of water and power in integrated cogeneration production plants is a common practice in the Middle East and North Africa (MENA) countries. There are several combinations of water desalination and power technologies which give significant adverse environmental impact. Renewable and alternative energy technologies have been recently proposed as alternative power production paths in the water and power sector. In this study, we examine the optimal capacity expansion of water and power infrastructure over an extended planning horizon. A generic mixed integer linear programming model is developed to assist in the decision making process on: (1) optimal installation of cogeneration expansion capacities; (2) optimal installation of renewable and alternative power plants; (3) optimal operation of the integrated water and power supply chain over large geographical areas. Furthermore, the model considers the installation of carbon capture methods in fossil-based power, plants. A case study will be presented to illustrate the mathematical programming application for the Emirate of Abu Dhabi (AD) in the United Arab Emirates (UAE). The case study is solved reflecting different scenarios: base case scenario, integration of renewable and alternative technologies scenario, and CO2 reduction targets scenario. The results show that increased carbon tax values up to 150 $/ton-CO2 gives a maximum 3% cost increase for the supply chain net present value. The installation of carbon capture methods is not an economical solution due to its high operation energy requirements in the order of 370 kW h per ton of captured CO2. Thus, the Cplex solver in GAMS chooses optimal solutions without installation of carbon capture processes. In addition, higher degree of alternative and renewable energy technologies penetration within the energy mix reduces the overall net present value of the network, and the carbon emissions by 40%, and 12%, respectively. (C) 2016 Elsevier Ltd. All rights reserved.</t>
  </si>
  <si>
    <t>Che, A; Zeng, YZ; Lyu, K</t>
  </si>
  <si>
    <t>Che, Ada; Zeng, Yizeng; Lyu, Ke</t>
  </si>
  <si>
    <t>An efficient greedy insertion heuristic for energy-conscious single machine scheduling problem under time-of-use electricity tariffs</t>
  </si>
  <si>
    <t>Single machine scheduling; Time-of-use (TOU) tariffs; Electricity cost; Greedy insertion heuristic</t>
  </si>
  <si>
    <t>POWER-CONSUMPTION; COST; CONSTRAINTS; MANAGEMENT; REDUCTION; SYSTEMS; PRICE</t>
  </si>
  <si>
    <t>This paper addresses an energy-conscious single machine scheduling problem under time-of-use (TOU) or time-dependent electricity tariffs, in which electricity prices may vary from hour to hour throughout a day. The key issue is to assign a set of jobs to available time periods with different electricity prices so as to minimize the total electricity cost required for processing the jobs. The main contribution of this work is two-fold. First, a new continuous-time mixed-integer linear programming (MILP) model is proposed for the problem. Second, an efficient greedy insertion heuristic is developed. In the proposed heuristic, the jobs are inserted into the available time periods one after another in non-increasing order of their electricity consumption rates and each job is inserted into the time period(s) with minimum electricity cost A real-life case study from a Chinese company reveals that the total electricity cost can be reduced by about 30% with the proposed algorithm. Computational experiment on randomly generated instances also demonstrates that our algorithm can yield high-quality solutions with low electricity costs within dozens of seconds for large-scale single machine scheduling problems with 5000 jobs. The algorithm can be applied by production managers to scheduling jobs on a single machine under TOU electricity tariffs to save electricity costs. (C) 2016 Elsevier Ltd. All rights reserved.</t>
  </si>
  <si>
    <t>Sun, Y; Lang, MX; Wang, DZ</t>
  </si>
  <si>
    <t>Sun, Yan; Lang, Maoxiang; Wang, Danzhu</t>
  </si>
  <si>
    <t>Bi-Objective Modelling for Hazardous Materials Road-Rail Multimodal Routing Problem with Railway Schedule-Based Space-Time Constraints</t>
  </si>
  <si>
    <t>hazardous materials; multimodal routing; risk evaluation; bi-objective optimization; linear reformulation</t>
  </si>
  <si>
    <t>TRANSPORT NETWORK DESIGN; FACILITY LOCATION; RISK ANALYSIS; MANAGEMENT; WASTES</t>
  </si>
  <si>
    <t>The transportation of hazardous materials is always accompanied by considerable risk that will impact public and environment security. As an efficient and reliable transportation organization, a multimodal service should participate in the transportation of hazardous materials. In this study, we focus on transporting hazardous materials through the multimodal service network and explore the hazardous materials multimodal routing problem from the operational level of network planning. To formulate this problem more practicably, minimizing the total generalized costs of transporting the hazardous materials and the social risk along the planned routes are set as the optimization objectives. Meanwhile, the following formulation characteristics will be comprehensively modelled: (1) specific customer demands; (2) multiple hazardous material flows; (3) capacitated schedule-based rail service and uncapacitated time-flexible road service; and (4) environmental risk constraint. A bi-objective mixed integer nonlinear programming model is first built to formulate the routing problem that combines the formulation characteristics above. Then linear reformations are developed to linearize and improve the initial model so that it can be effectively solved by exact solution algorithms on standard mathematical programming software. By utilizing the normalized weighted sum method, we can generate the Pareto solutions to the bi-objective optimization problem for a specific case. Finally, a large-scale empirical case study from the Beijing-Tianjin-Hebei Region in China is presented to demonstrate the feasibility of the proposed methods in dealing with the practical problem. Various scenarios are also discussed in the case study.</t>
  </si>
  <si>
    <t>Ozceylan, E</t>
  </si>
  <si>
    <t>Ozceylan, E.</t>
  </si>
  <si>
    <t>A MATHEMATICAL MODEL USING AHP PRIORITIES FOR SOCCER PLAYER SELECTION: A CASE STUDY</t>
  </si>
  <si>
    <t>TEAM FORMATION; OPTIMIZATION; SYSTEM</t>
  </si>
  <si>
    <t>The process of player selection in multi-player sports like soccer is a complex multi-criteria problem. In this paper, a two-phase approach is proposed for soccer player selection. In the first phase, the attributes of each player - based on their position within a soccer team - is prioritised using the Analytic Hierarchic Process (AHP). In the second phase, a 0-1 integer linear programming model is developed using the weights of player attributes, and the top performers are determined for inclusion in the team. Finally, a case study on the Turkish soccer club called Fenerbahce is used to illustrate the applicability and performance of the proposed approach.</t>
  </si>
  <si>
    <t>2224-7890</t>
  </si>
  <si>
    <t>van Anholt, RG; Coelho, LC; Laporte, G; Vis, IFA</t>
  </si>
  <si>
    <t>van Anholt, Roel G.; Coelho, Leandro C.; Laporte, Gilbert; Vis, Iris F. A.</t>
  </si>
  <si>
    <t>An Inventory-Routing Problem with Pickups and Deliveries Arising in the Replenishment of Automated Teller Machines</t>
  </si>
  <si>
    <t>inventory-routing; vehicle routing; inventory management; pickup and delivery; branch and cut; clustering; exact algorithm; recirculation automated teller machines</t>
  </si>
  <si>
    <t>TRAVELING SALESMAN PROBLEM; CUT ALGORITHM; REBALANCING PROBLEM; SHARING SYSTEMS; INEQUALITIES; HEURISTICS; SEARCH; MODELS</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</si>
  <si>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t>
  </si>
  <si>
    <t>Noyan, N; Balcik, B; Atakan, S</t>
  </si>
  <si>
    <t>Noyan, Nilay; Balcik, Burcu; Atakan, Semih</t>
  </si>
  <si>
    <t>A Stochastic Optimization Model for Designing Last Mile Relief Networks</t>
  </si>
  <si>
    <t>distribution network design; post-disaster; humanitarian relief; accessibility; equity; stochastic integer programming; L-shaped method; branch-and-cut</t>
  </si>
  <si>
    <t>DISASTER RESPONSE; INTEGER PROGRAMS; DECOMPOSITION; ALGORITHMS; EQUITY; MANAGEMENT; FRAMEWORK; GOODS</t>
  </si>
  <si>
    <t>In this study, we introduce a distribution network design problem that determines the locations and capacities of the relief distribution points in the last mile network, while considering demand- and network-related uncertainties in the post-disaster environment. The problem addresses the critical concerns of relief organizations in designing last mile networks, which are providing accessible and equitable service to beneficiaries. We focus on two types of supply allocation policies and propose a hybrid version considering their different implications on equity and accessibility. Then, we develop a two-stage stochastic programming model that incorporates the hybrid allocation policy and achieves high levels of accessibility and equity simultaneously. We devise a branch-and-cut algorithm based on Benders decomposition to solve large problem instances in reasonable times and conduct a numerical study to demonstrate the computational effectiveness of the solution method. We also illustrate the application of our model on a case study based on real-world data from the 2011 Van earthquake in Turkey.</t>
  </si>
  <si>
    <t>Chung, J; Topal, E; Ghosh, AK</t>
  </si>
  <si>
    <t>Chung, J.; Topal, E.; Ghosh, A. K.</t>
  </si>
  <si>
    <t>Where to make the transition from open-pit to underground? Using integer programming</t>
  </si>
  <si>
    <t>open pit; underground; transition point; mine optimization; integer programming</t>
  </si>
  <si>
    <t>MINE DESIGN; OPTIMIZATION</t>
  </si>
  <si>
    <t>The transition from open pit (OP) to underground (UG) operation is one of the challenging mining engineering issues. Mines that have the potential to transition from OP mining to UG mining will eventually come to a 'transition point' where the decision needs to be taken whether to extend the pit or switch to UG mining. In this paper we present a new integer programming (IP) formulation to obtain the optimal transition point from OP to UG mining. The proposed model is implemented on a three-dimensional (3D) gold deposit and a two-dimensional (2D) case study is used to demonstrate the validity of the model. Due to the large number of variables, strategies are proposed to shorten the solution time. The proposed model has successfully determined the optimal transition point and generated a significantly better undiscounted profit than that of the traditional approach.</t>
  </si>
  <si>
    <t>Willis, MJ; von Stosch, M</t>
  </si>
  <si>
    <t>Willis, Mark J.; von Stosch, Moritz</t>
  </si>
  <si>
    <t>Inference of chemical reaction networks using mixed integer linear programming</t>
  </si>
  <si>
    <t>Chemical reaction network; Structural optimization; Kinetic fitting; Mixed-integer-linear programming</t>
  </si>
  <si>
    <t>MULTIPLE EQUILIBRIA; INCREMENTAL IDENTIFICATION; OIL TRANSESTERIFICATION; PARAMETER-ESTIMATION; COMPLEX; REGRESSION; KINETICS; OPTIMIZATION; OSCILLATIONS; ALGORITHMS</t>
  </si>
  <si>
    <t>The manual determination of chemical reaction networks (CRN) and reaction rate equations is cumbersome and becomes workload prohibitive for large systems. In this paper, a framework is developed that allows an almost entirely automated recovery of sets of reactions comprising a CRN using experimental data. A global CRN structure is used describing all feasible chemical reactions between chemical species, i.e. a superstructure. Network search within this superstructure using mixed integer linear programming (MILP) is designed to promote sparse connectivity and can integrate known structural properties using linear constraints. The identification procedure is successfully demonstrated using simulated noisy data for linear CRNs comprising two to seven species (modelling networks that can comprise up to forty two reactions) and for batch operation of the nonlinear Van de Vusse reaction. A further case study using real experimental data from a biodiesel reaction is also provided. (C) 2016 Elsevier Ltd. All rights reserved.</t>
  </si>
  <si>
    <t>Catanzaro, D; Shackney, SE; Schaffer, AA; Schwartz, R</t>
  </si>
  <si>
    <t>Catanzaro, Daniele; Shackney, Stanley E.; Schaffer, Alejandro A.; Schwartz, Russell</t>
  </si>
  <si>
    <t>Classifying the Progression of Ductal Carcinoma from Single-Cell Sampled Data via Integer Linear Programming: A Case Study</t>
  </si>
  <si>
    <t>Tumor profiling; single-cell sequencing; ductal carcinoma of the breast; phylogeny estimation; parsimony criterion; computational biology; distance methods; network design; combinatorial optimization; mixed integer linear programming</t>
  </si>
  <si>
    <t>IN-SITU; TUMOR EVOLUTION; BREAST; CANCER; HETEROGENEITY; PATHWAYS; AMPLIFICATION; HALLMARKS; REVEALS; MODELS</t>
  </si>
  <si>
    <t>Ductal Carcinoma In Situ (DCIS) is a precursor lesion of Invasive Ductal Carcinoma (IDC) of the breast. Investigating its temporal progression could provide fundamental new insights for the development of better diagnostic tools to predict which cases of DCIS will progress to IDC. We investigate the problem of reconstructing a plausible progression from single-cell sampled data of an individual with synchronous DCIS and IDC. Specifically, by using a number of assumptions derived from the observation of cellular atypia occurring in IDC, we design a possible predictive model using integer linear programming (ILP). Computational experiments carried out on a preexisting data set of 13 patients with simultaneous DCIS and IDC show that the corresponding predicted progression models are classifiable into categories having specific evolutionary characteristics. The approach provides new insights into mechanisms of clonal progression in breast cancers and helps illustrate the power of the ILP approach for similar problems in reconstructing tumor evolution scenarios under complex sets of constraints.</t>
  </si>
  <si>
    <t>1545-5963</t>
  </si>
  <si>
    <t>1557-9964</t>
  </si>
  <si>
    <t>Bartholomew, TV; Mauter, MS</t>
  </si>
  <si>
    <t>Bartholomew, Timothy V.; Mauter, Meagan S.</t>
  </si>
  <si>
    <t>Multiobjective Optimization Model for Minimizing Cost and Environmental Impact in Shale Gas Water and Wastewater Management</t>
  </si>
  <si>
    <t>Life-cycle assessment; Mixed integer linear programming; Produced water management; Shale gas; Environmental impact</t>
  </si>
  <si>
    <t>SUPPLY CHAIN DESIGN; LIFE-CYCLE; MARCELLUS SHALE; NATURAL-GAS; CONSUMPTION; DESALINATION; UNCERTAINTY; OPERATIONS; EMISSIONS; ALGORITHM</t>
  </si>
  <si>
    <t>Unconventional resource extraction from shale plays involves complex operations for water and wastewater management. These water management operations are expensive for companies and emit significant quantities of criteria air pollutants and greenhouse gases that impact human health and the environment (HHE). We present a multiobjective mixed integer linear programming (MILP) framework for assessing the trade-offs between financial cost and HHE costs for shale gas water acquisition, transport, storage, and treatment under realistic scheduling, operational, and regulatory constraints. We formulate objective functions to identify water management strategies that minimize financial cost, minimize HHE cost, and minimize combined financial and HHE costs. The model was applied to a 14 wellpad case study that is representative of shale gas extraction in the Marcellus Play. We observe significant variation in the financial and HHE costs under different objective functions and regulatory scenarios.</t>
  </si>
  <si>
    <t>Ghoniem, A; Flamand, T; Haouari, M</t>
  </si>
  <si>
    <t>Ghoniem, Ahmed; Flamand, Tulay; Haouari, Mohamed</t>
  </si>
  <si>
    <t>Optimization-Based Very Large-Scale Neighborhood Search for Generalized Assignment Problems with Location/Allocation Considerations</t>
  </si>
  <si>
    <t>generalized assignment problems; mixed-integer programming; very large-scale neighborhood search</t>
  </si>
  <si>
    <t>ALGORITHM</t>
  </si>
  <si>
    <t>This paper introduces a novel class of generalized assignment problems with location/allocation considerations that arises in several applications including retail shelf space allocation. We consider a set of items where each item may represent a family of products and a set of variable-sized knapsacks that may represent shelves, which comprise contiguous segments having distinct attractiveness. The decision-maker seeks to assign the set of items to these knapsacks, specify their segment assignments within knapsacks, and determine their total allocated space within predetermined lower/upper bounds in a fashion that maximizes a reward-based objective function. We develop an effective optimization-based very large-scale neighborhood search (VLNS), which greatly outperforms the best solution identified by CPLEX within one CPU hour, whereas general-purpose solver heuristics failed to provide feasible solutions to most of the larger instances within a time limit comparable to the VLNS algorithm run times. Our computational study was carried out on randomly generated computationally challenging instances with up to 210 items and 42 knapsacks and on a case study motivated by a shelf space allocation problem. Our results demonstrate that the proposed approach consistently produces high-quality solutions.</t>
  </si>
  <si>
    <t>Gedik, R; Rainwater, C; Nachtmann, H; Pohl, EA</t>
  </si>
  <si>
    <t>Gedik, Ridvan; Rainwater, Chase; Nachtmann, Heather; Pohl, Ed A.</t>
  </si>
  <si>
    <t>Analysis of a parallel machine scheduling problem with sequence dependent setup times and job availability intervals</t>
  </si>
  <si>
    <t>Constraint programming; Mixed integer programming; Logic-based Benders decomposition; Scheduling with job availability intervals; Sequence dependent setup times</t>
  </si>
  <si>
    <t>LARGE NEIGHBORHOOD SEARCH; TRAVELING UMPIRE PROBLEM; COLUMN GENERATION; MIXED-INTEGER; OPTIMIZATION; CONSTRAINTS; WINDOWS; LOGIC; DECOMPOSITION; ALGORITHMS</t>
  </si>
  <si>
    <t>In this study, we propose constraint programming (CP) model and logic-based Benders algorithms in order to make the best decisions for scheduling non-identical jobs with availability intervals and sequence dependent setup times on unrelated parallel machines in a fixed planning horizon. In this problem, each job has a profit, cost and must be assigned to at most one machine in such a way that total profit is maximized. In addition, the total cost has to be less than or equal to a budget level. Computational tests are performed on a real-life case study prepared in collaboration with the U.S. Army Corps of Engineers (USACE). Our initial investigations show that the pure CP model is very efficient in obtaining good quality feasible solutions but, fails to report the optimal solution for the majority of the problem instances. On the other hand, the two logic-based Benders decomposition algorithms are able to obtain near optimal solutions for 86 instances out of 90 examinees. For the remaining instances, they provide a feasible solution. Further investigations show the high quality of the solutions obtained by the pure CP model. (C) 2015 Elsevier B.V. All rights reserved.</t>
  </si>
  <si>
    <t>Zhang, Q; Grossmann, IE; Sundaramoorthy, A; Pinto, JM</t>
  </si>
  <si>
    <t>Zhang, Qi; Grossmann, Ignacio E.; Sundaramoorthy, Arul; Pinto, Jose M.</t>
  </si>
  <si>
    <t>Data-driven construction of Convex Region Surrogate models</t>
  </si>
  <si>
    <t>Surrogate modeling; Data-driven modeling; Mixed-integer programming; Polyhedral theory; Multiscale optimization</t>
  </si>
  <si>
    <t>ENGINEERING DESIGN; OPTIMIZATION</t>
  </si>
  <si>
    <t>With the increasing trend of solving more complex and integrated optimization problems, there is a need for developing process models that are sufficiently accurate as well as computationally efficient. In this work, we develop an algorithm for the data-driven construction of a type of surrogate model that can be formulated as a set of mixed-integer linear constraints, yet still provide good approximations of nonlinearities and nonconvexities. In such a surrogate model, which we refer to as Convex Region Surrogate (CRS), the feasible region is given by the union of convex regions in the form of polytopes, and for each region, the corresponding cost function can be approximated by a linear function. The general problem is as follows: given a set of data points in the parameter space and a scalar cost value associated with each data point, find a CRS model that approximates the feasible region and cost function indicated by the given data points. We present a two-phase algorithm to solve this problem and demonstrate its effectiveness with an extensive computational study as well as a real-world case study.</t>
  </si>
  <si>
    <t>Ho, KK; de Weck, OL; Hoffman, JA; Shishko, R</t>
  </si>
  <si>
    <t>Ho, Koki; de Weck, Olivier L.; Hoffman, Jeffrey A.; Shishko, Robert</t>
  </si>
  <si>
    <t>Campaign-level dynamic network modelling for spaceflight logistics for the flexible path concept</t>
  </si>
  <si>
    <t>Space systems; Space logistics; NEO exploration; Mars exploration; Network optimization</t>
  </si>
  <si>
    <t>ARCHITECTURES; TIME; EXPLORATION; MARS</t>
  </si>
  <si>
    <t>This paper develops a network optimization formulation for dynamic campaign-level space mission planning. Although many past space missions have been designed mainly from a mission-level perspective, a campaign-level perspective will be important for future space exploration. In order to find the optimal campaign-level space transportation architecture, a mixed-integer linear programming (MILP) formulation with a generalized multi-commodity flow and a time-expanded network is developed. Particularly, a new heuristics-based method, a partially static time-expanded network, is developed to provide a solution quickly. The developed method is applied to a case study containing human exploration of a near-Earth object (NEO) and Mars, related to the concept of the Flexible Path. The numerical results show that using the specific combinations of propulsion technologies, in-situ resource utilization (ISRU), and other space infrastructure elements can reduce the initial mass in low-Earth orbit (IMLEO) significantly. In addition, the case study results also show that we can achieve large IMLEO reduction by designing NEO and Mars missions together as a campaign compared with designing them separately owing to their common space infrastructure pre-deployment. This research will be an important step toward efficient and flexible campaign-level space mission planning. (C) 2016 IAA. Published by Elsevier Ltd. All rights reserved.</t>
  </si>
  <si>
    <t>0094-5765</t>
  </si>
  <si>
    <t>1879-2030</t>
  </si>
  <si>
    <t>Helmstedt, KJ; Shaw, JD; Bode, M; Terauds, A; Springer, K; Robinson, SA; Possingham, HP</t>
  </si>
  <si>
    <t>Helmstedt, Kate J.; Shaw, Justine D.; Bode, Michael; Terauds, Aleks; Springer, Keith; Robinson, Susan A.; Possingham, Hugh P.</t>
  </si>
  <si>
    <t>Prioritizing eradication actions on islands: it's not all or nothing</t>
  </si>
  <si>
    <t>decision theory; eradication; feral cats; integer programming; invasive species; island conservation; optimization; resource allocation; threatened species; trophic cascade</t>
  </si>
  <si>
    <t>EXPERT KNOWLEDGE; FERAL CAT; CONSERVATION; IMPACTS; COST; UK</t>
  </si>
  <si>
    <t>1. Many highly diverse island ecosystems across the globe are threatened by invasive species. Eradications of invasive mammals from islands are being attempted with increasing frequency, with success aided by geographical isolation and increasing knowledge of eradication techniques. There have been many attempts to prioritize islands for invasive species eradication; however, these coarse methods all assume managers are unrealistically limited to a single action on each island: either eradicate all invasive mammals, or do nothing. 2. We define a prioritization method that broadens the suite of actions considered, more accurately representing the complex decisions facing managers. We allow the opportunity to only eradicate a subset of invasive mammals from each island, intentionally leaving some invasive mammals on islands. We consider elements often omitted in previous prioritization methods, including feasibility, cost and complex ecological responses (i.e. trophic cascades). 3. Using a case study of Australian islands, we show that for a fixed budget, this method can provide a higher conservation benefit across the whole group of islands. Our prioritization method outperforms simpler methods for almost 80% of the budgets considered. 4. On average, by relaxing the restrictive assumption that an eradication attempt must be made for all invasives on an island, ecological benefit can be improved by 27%. 5. Synthesis and applications. Substantially higher ecological benefits for threatened species can be achieved for no extra cost if conservation planners relax the assumption that eradication projects must target all invasives on an island. It is more efficient to prioritize portfolios of eradication actions rather than islands.</t>
  </si>
  <si>
    <t>Maroufmashat, A; Fowler, M; Khavas, SS; Elkamel, A; Roshandel, R; Hajimiragha, A</t>
  </si>
  <si>
    <t>Maroufmashat, Azadeh; Fowler, Michael; Khavas, Sourena Sattari; Elkamel, Ali; Roshandel, Ramin; Hajimiragha, Amir</t>
  </si>
  <si>
    <t>Mixed integer linear programing based approach for optimal planning and operation of a smart urban energy network to support the hydrogen economy</t>
  </si>
  <si>
    <t>Hydrogen economy; Smart energy network; Mixed integer programming; Operational and design optimization; Electrolyser; Energy hub</t>
  </si>
  <si>
    <t>FUEL-CELL VEHICLES; ALTERNATIVE FUEL; DESIGN; SYSTEM; ELECTRICITY; SECTOR</t>
  </si>
  <si>
    <t>The future of urban energy systems relies on the transition to smart energy networks which incorporate energy storage with renewable energy sources such as wind and solar. Hydrogen provides a desirable energy vector for both energy storage and exchange of energy between energy hubs within a smart energy network. This paper aims to develop a generic mathematical model for the optimal energy management of future communities where hydrogen is used as an energy vector. An energy hub is a novel concept that systematically and holistically considers the energy requirements of both mobility and stationary loads. In order to perform optimization studies, the minimization of capital cost of hydrogen refueling stations and operation and maintenance cost of all energy hubs within the network are considered. The modeling and optimization are undertaken and carried out in the General Algebraic Modeling Software (GAMS). The case study considers four energy hubs consisting of a commercial building, school, residential complex, as well as hydrogen refueling stations. The study investigates the optimal operation of different energy conversion and storage technologies in order to meet the demand of energy. The results showed that the optimum size of electrolyser and hydrogen tank for supplying the hydrogen demand in the energy hub network is two 290-kW electrolysers and four 30-kg tanks, respectively. The average daily strike price of electricity by which the electrolyser operates is $0.036 per kWh and will not operate when the average hourly Ontario electricity price is higher than $0.13 per kWh. The levelized cost of hydrogen produced by hydrogen refueling station is estimated to be $6.74 per kg. Moreover, the optimal operation of energy conversion and energy storage technologies within each hub and the optimal interaction between energy hubs with in the network are also investigated. In addition, it is shown that distributed hydrogen generation is more preferable than H-2 delivery in environmental and economic comparison. (C) 2015 Hydrogen Energy Publications LLC. Published by Elsevier Ltd. All rights reserved.</t>
  </si>
  <si>
    <t>Paul, JA; MacDonald, L</t>
  </si>
  <si>
    <t>Paul, Jomon Aliyas; MacDonald, Leo</t>
  </si>
  <si>
    <t>Location and capacity allocations decisions to mitigate the impacts of unexpected disasters</t>
  </si>
  <si>
    <t>OR in disaster relief; Facility location-allocation models; Decision analysis; Large scale optimization</t>
  </si>
  <si>
    <t>OPERATIONS MANAGEMENT; EMERGENCY SUPPLIES; FACILITY LOCATION; OR/MS RESEARCH; HURRICANE; RELIEF; COST</t>
  </si>
  <si>
    <t>This paper develops a stochastic modeling framework to determine the location and capacities of distribution centers for emergency stockpiles to improve preparedness in the event of a disaster for which there is little to no forewarning. The proposed framework is applicable to emergency planning that must incorporate multiple sources of uncertainty, including the timing and severity of a potential.event, as well as the resulting impact, while taking into consideration both disaster and region specific characteristics. To demonstrate the modeling approach, we apply it to a region prone to earthquakes. The model incorporates various uncertainties such as facility damage and casualty losses, based upon their severity and remaining survivability time, as a function of the magnitude of the earthquake. Given the computational complexity of the problem of interest, we develop an evolutionary optimization heuristic aided by an innovative mixed integer programming model that generates time efficient high quality solutions. We demonstrate the effectiveness of the heuristic via a case study featuring the HAZUS-MH software from the Federal Emergency Management Agency (FEMA). Finally, given the uncertainty associated with the magnitude of the earthquake, we use a decision analysis approach to develop robust solutions while taking into account the geological characteristics of the region. (C) 2015 Elsevier B.V. All rights reserved.</t>
  </si>
  <si>
    <t>Falke, T; Schnettler, A</t>
  </si>
  <si>
    <t>Falke, Tobias; Schnettler, Armin</t>
  </si>
  <si>
    <t>Investment planning of residential energy supply systems using dual dynamic programming</t>
  </si>
  <si>
    <t>Multi-carrier energy systems; Distributed energy systems; Generation planning; Dual dynamic programming; Benders' Decomposition</t>
  </si>
  <si>
    <t>OPTIMAL-DESIGN; OPTIMIZATION; MODEL; GENERATION; OPERATION</t>
  </si>
  <si>
    <t>The residential sector contributes significantly to primary energy consumption. Energy efficiency measures in this sector consequently play a key role in the transformation towards a more sustainable energy system. There are a multitude of options available to increase the energy efficiency, e.g. the installation of various electricity and heat supply systems or retrofitting of the building stock. Due to the availability of all these options, the investment planning decision for residential energy supply systems is very complex and requires the support of mathematical optimization methods. However, existing works in this field often use simplifications with regard to the considered portfolio of measures or the considered time resolution in order to maintain computational feasibility. These simplifications lead to sub-optimal or incomplete decisions for residential energy system investments. In this paper, a novel optimization model for the integrated investment and operation planning decision for residential energy supply systems is presented. Instead of using simplifications, the presented model uses a dual dynamic programming approach to reduce computational complexity. Due to this efficient solution strategy, additional decision variables can be integrated into the optimization without meeting computational limits. The functionality and mathematical structure of the decomposition approach are presented and compared to a general mixed-integer linear programming model. An exemplary case study is conducted for both a single family and an apartment building. (C) 2016 Elsevier Ltd. All rights reserved.</t>
  </si>
  <si>
    <t>Bravo, D; Sauma, E; Contreras, J; de la Torre, S; Aguado, JA; Pozo, D</t>
  </si>
  <si>
    <t>Bravo, Diego; Sauma, Enzo; Contreras, Javier; de la Torre, Sebastian; Aguado, Jose A.; Pozo, David</t>
  </si>
  <si>
    <t>Impact of network payment schemes on transmission expansion planning with variable renewable generation</t>
  </si>
  <si>
    <t>Transmission expansion planning; Transmission tariff; Network payment schemes</t>
  </si>
  <si>
    <t>BOUND ALGORITHM; MARKET; COST</t>
  </si>
  <si>
    <t>A large number of studies have dealt with the Transmission Expansion Planning (TEP) problem. However, few investigations have focused on analyzing the impacts of network payment schemes on network configuration and the benefits/losses distribution among the participants in electricity markets. In this paper, we propose a multi-annual transmission expansion planning model considering four different network payment schemes to finance the construction of new transmission lines, seeking to reduce the total system costs. Wind and solar power generation are included in the model taking into account their variability. The proposed models are reformulated as Mixed Integer Linear Programming (MILP) problems. We use seven performance metrics related with congestion, nodal prices and generator benefits, among others, to evaluate the effect of each payment scheme. A realistic case study based on the main power system in Chile is analyzed to illustrate the proposed models. It is shown that integrating line cost-recovering equations into the TEP model may result into a more realistic and less congested power network. Also, total system cost is highly related with transmission tariff discrimination. In that way, tariffs with high location dependence perform better in the case studied, the Chilean power system. (C) 2016 Elsevier B.V. All rights reserved.</t>
  </si>
  <si>
    <t>0140-9883</t>
  </si>
  <si>
    <t>1873-6181</t>
  </si>
  <si>
    <t>Majidi-Qadikolai, M; Baldick, R</t>
  </si>
  <si>
    <t>Majidi-Qadikolai, Mohammad; Baldick, Ross</t>
  </si>
  <si>
    <t>Integration N-1 of Contingency Analysis With Systematic Transmission Capacity Expansion Planning: ERCOT Case Study</t>
  </si>
  <si>
    <t>Line outage distribution factor; mixed-integer programming; N-1 criterion; reliability; system adequacy; transmission capacity expansion planning</t>
  </si>
  <si>
    <t>UNCERTAINTIES; MARKET</t>
  </si>
  <si>
    <t>In this paper, we propose a method for N - 1 contingency constrained transmission capacity expansion planning (TCEP), which is formulated as a mixed-integer programming (MIP) problem. In relatively well-designed power systems, a single outage of a majority of lines will not usually cause overload on other lines in most loading conditions. Thus they will not affect the feasible region and the optimal answer of the TCEP optimization problem, and can be safely removed from contingency analysis if we can identify them. A contingency identification index is developed to detect these lines and create variable contingency lists (VCL) for different network loading conditions. In our proposed method, we use results of a relaxed version of the original problem as a lower bound answer in the first step, and integrate contingencies into TCEP in the next steps to solve this optimization problem faster while still satisfying N - 1 criterion. For solving TCEP with contingencies, two options are offered, i. e., option A that uses an updated system as its base case (original existing network together with selected lines by the relaxed problem) and option B that uses the original existing network as its base case (without results of the relaxed problem). Option A is faster than option B because it usually should select fewer new lines compared to B, but cannot guarantee optimality. Option B provides the optimal answer while taking more computational time. An ERCOT case study is used to show capabilities of the proposed method for solving large scale problems, and the numerical result demonstrates this method is much faster than the integrated MIP method that directly incorporates all contingencies.</t>
  </si>
  <si>
    <t>Fanti, MP; Rotunno, G; Stecco, G; Ukovich, W; Mininel, S</t>
  </si>
  <si>
    <t>Fanti, Maria Pia; Rotunno, Giuliana; Stecco, Gabriella; Ukovich, Walter; Mininel, Stefano</t>
  </si>
  <si>
    <t>An Integrated System for Production Scheduling in Steelmaking and Casting Plants</t>
  </si>
  <si>
    <t>Optimization; simulation; steelmaking and casting scheduling</t>
  </si>
  <si>
    <t>STEEL-MAKING PROCESS; INDUSTRY</t>
  </si>
  <si>
    <t>This paper presents an integrated system (IS) devoted to solve the complex scheduling problems in steel-making and casting (SMC) plants. The presented IS is composed of four modules: data base, optimization, simulation modules, and the user interface. In particular, we develop the two main components of the IS: the optimization and simulation modules. The optimization module is based on a mixed-integer linear programming formulation with the objective of minimizing the makespan, i.e., the completion time of the last job. Moreover, a discrete-event simulation module is used to validate and assess the proposed schedules. By designing the IS for a real case study, we show how it can be applied off-line to schedule the daily operations of the SMC, as well as online in order to face unpredictable events such as failures and blocks of the machines.</t>
  </si>
  <si>
    <t>Hadidi, LA; AlDosary, AS; Al-Matar, AK; Mudallah, OA</t>
  </si>
  <si>
    <t>Hadidi, Laith A.; AlDosary, Adel S.; Al-Matar, Ali K.; Mudallah, Omar A.</t>
  </si>
  <si>
    <t>An optimization model to improve gas emission mitigation in oil refineries</t>
  </si>
  <si>
    <t>Mathematical programming; Petroleum refining; Emissions reduction; Optimization</t>
  </si>
  <si>
    <t>CO2 EMISSIONS; SO2; COMBUSTION; REDUCTION; NOX; COSTS; WATER; AIR</t>
  </si>
  <si>
    <t>Gas emissions are a major source of the air pollution that causes global warming, climate changes and ozone layer depletion. A large portion of these pollutants come from crude oil refining in the form of nitrogen oxides (NOx), sulfur oxides (SOx) and volatile organic compounds (VOC). Gas emissions can be mitigated during crude oil refining using different methods associated with different investment costs. The aim of this paper is to develop an optimization model that identifies the best mitigation technology with minimum cost. A case study is presented for a refinery in Saudi Arabia that has three mitigation alternatives for gas emissions reduction, namely, balancing, fuel switching and specialized technologies. The effect on the plant's profitability is studied with different reduction targets (20%-90% cut in emissions). The profit margin of the refinery for each scenario is formulated as a mixed integer nonlinear programming model. The model enables the plant's management to correlate emission reduction to its effect on the refinery's profitability. The results of the model urge the revision of legislation to offer incentive packages for plants that achieve higher pollutant reduction. Also, a universal curve is obtained for the fractional loss of profitability as a function of percent reduction of specific pollutant emissions. This is achieved by relating the loss in profitability to that of an equivalent zero-emissions refinery. (C) 2016 Elsevier Ltd. All rights reserved.</t>
  </si>
  <si>
    <t>Zamarripa, M; Marchetti, PA; Grossmann, IE; Singh, T; Lotero, I; Gopalakrishnan, A; Besancon, B; Andre, J</t>
  </si>
  <si>
    <t>Zamarripa, Miguel; Marchetti, Pablo A.; Grossmann, Ignacio E.; Singh, Tejinder; Lotero, Irene; Gopalakrishnan, Ajit; Besancon, Brian; Andre, Jean</t>
  </si>
  <si>
    <t>Rolling Horizon Approach for Production-Distribution Coordination of Industrial Gases Supply Chains</t>
  </si>
  <si>
    <t>SCHEDULING PROBLEM; DECOMPOSITION; MODEL; OPTIMIZATION; MANAGEMENT; HEURISTICS; ALGORITHM; STRATEGY; SYSTEMS</t>
  </si>
  <si>
    <t>This paper addresses industrial gases supply chains involving multiple products at multiple plants that must be coordinated with multiple depot-truck-routes in order to satisfy customer demands. The full-space optimization problem corresponds to a large-scale mixed-integer linear programming model (MILP). To, solve large-scale industrial problems, this paper proposes a rolling horizon approach with two aggregation strategies for solving the smaller subproblems. The first one relies on the linear programming (LP) relaxation for which the binary variables (complicating variables) of the distribution problem are treated as continuous, while the second one uses a novel tailored model for the distribution side constraints that leads to improved solutions. A real case study of an industrial gases supply chain has been addressed obtaining good results in both objective value and with lower computational effort compared with the full-space solution. The extension to longer time horizons through a receding horizon is also considered.</t>
  </si>
  <si>
    <t>Minaeva, A; Sucha, P; Akesson, B; Hanzalek, Z</t>
  </si>
  <si>
    <t>Minaeva, Anna; Sucha, Premysl; Akesson, Benny; Hanzalek, Zdenek</t>
  </si>
  <si>
    <t>Scalable and efficient configuration of time-division multiplexed resources</t>
  </si>
  <si>
    <t>Real-time systems; Resource scheduling; Branch-and-price</t>
  </si>
  <si>
    <t>DATA-FLOW GRAPHS; MULTI-CORE; FORMULATION; MEMORY</t>
  </si>
  <si>
    <t>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(C) 2015 Elsevier Inc. All rights reserved.</t>
  </si>
  <si>
    <t>0164-1212</t>
  </si>
  <si>
    <t>1873-1228</t>
  </si>
  <si>
    <t>Sueviriyapan, N; Suriyapraphadilok, U; Siemanond, K; Quaglia, A; Gani, R</t>
  </si>
  <si>
    <t>Sueviriyapan, Natthapong; Suriyapraphadilok, Uthaiporn; Siemanond, Kitipat; Quaglia, Alberto; Gani, Rafiqul</t>
  </si>
  <si>
    <t>Industrial wastewater treatment network based on recycling and rerouting strategies for retrofit design schemes</t>
  </si>
  <si>
    <t>Recycle; Reroute; Superstructure; Wastewater treatment; Water network</t>
  </si>
  <si>
    <t>OPTIMIZATION; REUSE</t>
  </si>
  <si>
    <t>The advent of complex industrial water/wastewater management problems points to a need for effective systematic design for a sustainable solution. The objective of this work is to extend the research in the area of systematic design of water/wastewater management by further developing and extending a generic model-based synthesis and design framework for retrofit wastewater treatment networks (WWTN) of an existing industrial process. The developed approach is suitable for grassroots and retrofit systems and adaptable to a wide range of wastewater treatment problems. A sequential solution procedure is employed to solve a network superstructure-based optimization problem formulated as Mixed Integer Linear and/or Non-Linear Programming (MILP/MINLP). Data from a petroleum refinery effluent treatment plant together with special design constraints are employed to formulate different design schemes based on recycling and rerouting strategies focusing on completely splitting system and zero liquid discharge (ZLD) opportunity. The base case design of the existing process has been verified against the refinery data, while the grassroots and the retrofit options are generated and compared with the existing process. The network design solutions obtained with effectively computational time from the case study shows an improvement in the reduction of a total annualized cost (TAC) and wastewater discharge rate (WWDR) as a result of water recycling and rerouting options. Pareto plot (trade-off solution graph) for the analysis of such optimal solutions has been applied to implicitly verify the optimality of the solution based on all possible scenarios. Superior retrofit alternatives have been identified based on their performance including cost and environmental impacts and can be used as efficient design guidelines for the future development of the existing wastewater treatment process. (C) 2015 Elsevier Ltd. All rights reserved.</t>
  </si>
  <si>
    <t>Soares, J; Ghazvini, AF; Vale, Z; Oliveira, PBD</t>
  </si>
  <si>
    <t>Soares, Joao; Fotouhi Ghazvini, Mohammad Ali; Vale, Zita; de Moura Oliveira, P. B.</t>
  </si>
  <si>
    <t>A multi-objective model for the day-ahead energy resource scheduling of a smart grid with high penetration of sensitive loads</t>
  </si>
  <si>
    <t>Electric vehicles; Multi-objective optimization; Parallel computing; Pareto front; Particle swarm optimization; Smart grid</t>
  </si>
  <si>
    <t>PARTICLE SWARM OPTIMIZATION; CHP (COMBINED HEAT; ELECTRIC VEHICLES; RENEWABLE GENERATION; INTELLIGENT ENERGY; MANAGEMENT; MICROGRIDS; ALGORITHM; SECURITY; SYSTEMS</t>
  </si>
  <si>
    <t>In this paper, a multi-objective framework is proposed for the daily operation of a Smart Grid (SG) with high penetration of sensitive loads. The Virtual Power Player (VPP) manages the day-ahead energy resource scheduling in the smart grid, considering the intensive use of Distributed Generation (DG) and Vehicle-To-Grid (V2G), while maintaining a highly reliable power for the sensitive loads. This work considers high penetration of sensitive loads, i.e. loads such as some industrial processes that require high power quality, high reliability and few interruptions. The weighted-sum approach is used with the distributed and parallel computing techniques to efficiently solve the multi-objective problem. A two-stage optimization method is proposed using a Particle Swarm Optimization (PSO) and a deterministic technique based on Mixed-Integer Linear Programming (MILP). A realistic mathematical formulation considering the electric network constraints for the day-ahead scheduling model is described. The execution time of the large-scale problem can be reduced by using a parallel and distributed computing platform. A Pareto front algorithm is applied to determine the set of non-dominated solutions. The maximization of the minimum available reserve is incorporated in the mathematical formulation in addition to the cost minimization, to take into account the reliability requirements of sensitive and vulnerable loads. A case study with a 180-bus distribution network and a fleet of 1000 gridable Electric Vehicles (EVs) is used to illustrate the performance of the proposed method. The execution time to solve the optimization problem is reduced by using distributed computing. (C) 2015 Elsevier Ltd. All rights reserved.</t>
  </si>
  <si>
    <t>Lu, HA; Mu, WH</t>
  </si>
  <si>
    <t>Lu, Hua-An; Mu, Wen-Hung</t>
  </si>
  <si>
    <t>A slot reallocation model for containership schedule adjustment</t>
  </si>
  <si>
    <t>slot reallocation; integer programming model; empty container repositioning; deep ocean loop</t>
  </si>
  <si>
    <t>SHIPPING SERVICE; ALLOCATION; CARRIERS</t>
  </si>
  <si>
    <t>Ship slot capacity is the main sale resource of container shipping lines. However, shipping lines often encounter situations, such as serious ship delays, that require adjustments of shipping schedules, causing the original delivery plans of some consignments to be altered. This study proposes an integer programming model for slot reallocation planning, based on a given adjusted schedule. Decisions regarding empty container repositioning are also examined. This model aims to maximise a company's benefits from deliveries of consignments and movements of empty containers. Available slots are subject to port rotation changes, allowable port handlings and ship capacity. A case study of a deep ocean loop demonstrates optimal slot reallocation, and empty container repositioning is used for illustrative purposes. The reallocation characteristics due to benefit items and the model's applicability to large-scale examples are discussed.</t>
  </si>
  <si>
    <t>0308-8839</t>
  </si>
  <si>
    <t>1464-5254</t>
  </si>
  <si>
    <t>Moret, S; Bierlaire, M; Marechal, F</t>
  </si>
  <si>
    <t>Moret, Stefano; Bierlaire, Michel; Marechal, Francois</t>
  </si>
  <si>
    <t>Strategic Energy Planning under Uncertainty: a Mixed-Integer Linear Programming Modeling Framework for Large-Scale Energy Systems</t>
  </si>
  <si>
    <t>strategic energy planning; energy modeling; Mixed-Integer Linear Programming (MILP); uncertainty; Global Sensitivity Analysis (GSA)</t>
  </si>
  <si>
    <t>Various countries and communities are defining strategic energy plans driven by concerns related to climate change and security of energy supply. Energy models are needed to support this decision-making process. The long time horizon inherent to strategic energy planning requires uncertainty to be accounted for. Most energy models available today are too complex or computationally expensive for uncertainty analyses to be carried out. This study proposes a concise multi-period Mixed-Integer Linear Programming (MILP) formulation for strategic energy planning under uncertainty. The modeling framework allows optimizing the energy system in a snapshot future year having as objective the total annual cost and assessing as well the global CO2-equivalent emissions. Key features of the model are a clear distinction both between demand and supply and between resources and technologies, a low computational time and a multiperiod resolution to account for issues related to seasonality and energy storage. The model is applied to a real case study and a Global Sensitivity Analysis (GSA) highlights the impact of uncertain parameters in energy planning.</t>
  </si>
  <si>
    <t>Panteli, A; Giarola, S; Shah, N</t>
  </si>
  <si>
    <t>Panteli, Anna; Giarola, Sara; Shah, Nilay</t>
  </si>
  <si>
    <t>Lignocellulosic supply chain MILP model: a Hungarian case study</t>
  </si>
  <si>
    <t>decision-making; lignocellulosic supply chain; optimisation</t>
  </si>
  <si>
    <t>BIOMASS; DESIGN; SYSTEMS; FUTURE</t>
  </si>
  <si>
    <t>The optimal design of lignocellulosic-based products (i.e. biofuels and platform chemicals) production systems represent a key components in the development of biobased economies. A crucial part of such complex problems is the use of efficient decision-making tools, enabling a proper evaluation of the potential investment options. The study of the economical sustainability of advanced biorefineries requires a holistic optimisation approach along the entire biorefining supply chain (i.e. biomass cultivation, storage, transportation, processing as well as products storage and delivery) over the long-term in order to simultaneously achieve a full exploitation of lignocellulosic biomass (and its macrocomponents) as well as to identify the optimal logistics and configurations of the biorefining network. In this paper, a maximum profit-based mixed integer linear programming modelling framework is developed to assess the systematic design and planning of a spatially explicit, multi-feedstock, multi-period and multi-echelon lignocellulosic biomass-to-biobased products supply chain. A Hungarian real case study is proposed to demonstrate the feasibility of the model. Results show the effectiveness of the model as a decision-making tool for the biorefinery design, highlighting the major cost drivers.</t>
  </si>
  <si>
    <t>Nguyen, R; Guo, M; Musikavong, C; Bamroongrugsa, N; Shah, N</t>
  </si>
  <si>
    <t>Nguyen, Remy; Guo, Miao; Musikavong, Charongpun; Bamroongrugsa, Noparat; Shah, Nilay</t>
  </si>
  <si>
    <t>Supply Chain Optimisation of Nipa-based bioethanol industry in Thailand</t>
  </si>
  <si>
    <t>Nipa palm; supply chain; optimisation; biofuel; MILP</t>
  </si>
  <si>
    <t>Environmental concerns on greenhouse gases (GHG) and energy security are two of the their national energy portfolio. Currently approximately 60% of the oil consumption in Thailand is dependent on imports which is projected to rise to 95% by 2035 (IEA, 2013). Being one of the most GHG-intensive economies in South East Asia (IEA, 2013), the Thai authorities have announced in 2012 their Alternative Energy Development Plan including biofuel directive (Haema, 2012), setting ambitious energy and biofuel targets (9 ML bioethanol/day by 2021). This study presents a multi-objective optimization modelling framework configured to account for the economic and environmental impacts of a supply chain (SC) based on a mangrove-type feedstock, the Nipa palm. Nipa plantations are very demanding with respect to cultivation conditions thus constrained to coastline locations which need to be taken into account in SC design. To tackle this issue, a spatially-explicit multi-period mixed integer linear programming model was developed from scratch using the AIMMS platform in order to achieve optimal design of the biofuel SC at the cultivation, infrastructure, operation and transportation stages. The Nipa plantation, bioethanol production data was derived from the past and on-going research projects carried out at PSU as well as the primary inventory collected from field investigations. The model is capable of providing optimal configurations for a given bioenergy SC design, as well as providing an adjustable framework to address policy impacts at a large scale. The model functionality is demonstrated via a Thai Nipa-derived biofuel case study with a current national bioethanol demand and 2021 production target of 1.2 ML/day and 9 ML/day respectively. The Nipa feedstock is chosen to fulfil a fraction of this target demand. The carbon prices assumed in the case study for the 2010s, 2020s, 2030s are 20 (sic)/tCO2, 25 (sic)/tCO2 then 30 (sic)/tCO2 respectively. The total area allocated to Nipa plantation for 2010-2030 varies between 1200 and 8800 ha. The total decadal SC costs are dominated by bioethanol production (79%). Nipa plantation, infrastructure, and transport stages overall contribute to 21% of total SC costs. It gives valuable insights on the implementation of the SC of a new alternative crop, which is required to support the development of advanced biofuels towards a more sustainable energy market.</t>
  </si>
  <si>
    <t>Disjunctive Models for Strategic Midstream Delivery Agreements in Shale Gas Development</t>
  </si>
  <si>
    <t>shale-gas; delivery agreements; mixed-integer programming; planning</t>
  </si>
  <si>
    <t>In this work, we address the long-term shale gas development problem. This problem involves planning, design and strategic decisions such as where, when and how many shale gas wells to drill, where to lay out gathering pipelines, as well as selecting what delivery agreements to arrange. Our objective is to use a computational model to identify the most profitable shale gas development strategy. For this purpose, we propose a large-scale mixed-integer linear programming (MILP) model. We rely on generalized disjunctive programming (GDP) to systematically derive the building blocks of this model, and apply the proposed modeling framework to a case study based on real data to demonstrate the impact of strategic development constraints on shale gas development.</t>
  </si>
  <si>
    <t>Justificativa</t>
  </si>
  <si>
    <t>Compara aplicação de heurística e programação inteira em um estudo de caso aplicado a grandes construções. Baseado no método Multiple Travelling Salesmen Problem (MTSP)</t>
  </si>
  <si>
    <t>Voltado para programação multi-objetivo</t>
  </si>
  <si>
    <t>Utilização de algoritmo para resolução de um problema de otimização MILP num estudo de caso de grande escala</t>
  </si>
  <si>
    <t>Aplicação de meta-heurística em problema de larga escala com o método híbrido entre Particles Swarm Optimization and Grey Wolf Optimization (PSO-GWO)</t>
  </si>
  <si>
    <t>Voltado para programação multi-objetivo aplicando técnicas de programação linear</t>
  </si>
  <si>
    <t>Aplicação de um problema de larga escala MILP num estudo de caso no Brasil no sistema de hidrelétricas</t>
  </si>
  <si>
    <t>Problema de aluguéis de carro (FFCS) rodado em larga escala utilizando a estratégia de user-based relocation</t>
  </si>
  <si>
    <t>Estudo de caso não aplicado em larga escala</t>
  </si>
  <si>
    <t>Prgoramação inteira não-linear</t>
  </si>
  <si>
    <t>Programação estocástica envolvendo algumas variáveis não conhecidas</t>
  </si>
  <si>
    <t>Não envolve programação inteira</t>
  </si>
  <si>
    <t>Problema de otimização MILP na posição de guindastes para construção com soluções próximas à ótima com heurística e aplicado em um estudo de caso</t>
  </si>
  <si>
    <t>Problema MIP com desenvolvimento de três heurísticas para encontrar a solução ótima, ligado ao reparo de buracos em Buffalo, New York, USA.</t>
  </si>
  <si>
    <t>Instalação de centros recicláveis envolvendo MILP e solvers comerciais. Estudo de caso realizado no Brasil para otimizar a rede de recicláveis</t>
  </si>
  <si>
    <t>Desenvolvimento de um código para solução de problemas de transporte logísticos envolvendo meta-heurística e matheuristic</t>
  </si>
  <si>
    <t>Voltado para um modelo de simulação de escolha no layout de portos</t>
  </si>
  <si>
    <t>Utilização do método Branch-and-Price para resolver um problema de alocação de veículos</t>
  </si>
  <si>
    <t>Aplicação do algoritmo de heurística CWIGALNS para um problema de roteamento de veículos</t>
  </si>
  <si>
    <t>Voltado para programação estocástica e sem apresentar o método</t>
  </si>
  <si>
    <t>Utilização de um solver open-source de MILP para resolver problemas de distribuição farmaceutica durante a pandemia do COVID-19</t>
  </si>
  <si>
    <t>Programação inteira não-linear</t>
  </si>
  <si>
    <t>Voltado para programação estocástica</t>
  </si>
  <si>
    <t>Problema de roteamento de veículos na coleta de lixo utilizando a heurística Large Neighborhood Search (LNS) no modelo MILP</t>
  </si>
  <si>
    <t>Não é um problema de larga escala</t>
  </si>
  <si>
    <t>Programação quadrática</t>
  </si>
  <si>
    <t>Não fala sobre a aplicação em grande complexidade</t>
  </si>
  <si>
    <t>Utilização de metaheurisitca com o algoritmo weighted superposition attraction (WSA) em um problema de otimização de fluxo e espaço</t>
  </si>
  <si>
    <t>Apolicação de um algoritmo de MILP utilizando Branch and Bound num problema de fabricação e distribuição de cera</t>
  </si>
  <si>
    <t xml:space="preserve">Utilização de heuristica para resolução de problema de logistica considerando emergências, resolve o problema de underlying p-Medians </t>
  </si>
  <si>
    <t>Modelo subdividido em aplicações de dual heuristics e machine learning no contexto industrial de usinas nucleares</t>
  </si>
  <si>
    <t>Aplicação de um modelo ILP utilizando heuristica para otimizar a divisão de tarefas no home care</t>
  </si>
  <si>
    <t xml:space="preserve">Utilização dos algoritmos de Water cycle (WCA) e genetic (GA) para otimizar o problema de manutenção nas redes de pavimentação </t>
  </si>
  <si>
    <t>Aplicação de um problema de robust optimization (RO) baseado em MILP para otimizar a cadeia de suprimentos</t>
  </si>
  <si>
    <t>Problema MILP aplicado ao transporte de carga marítmo utilizando a estratégia de matheuristic relax-and-fix</t>
  </si>
  <si>
    <t>Utilização de modelo MILP com multiperiodos para determinar a localização da estação de ambulâncias através de dois algoritmos hibridos de heuristica</t>
  </si>
  <si>
    <t>Utilização do algoritmo CPLEX para resolução de problema MILP na otimização da logistica de transporte no setor da construção</t>
  </si>
  <si>
    <t>Aplicação de um algoritmo de heuristica em um modelo MILP no suporte a decisão na indústria de aço</t>
  </si>
  <si>
    <t>Problema de MILP utilizando o método de Gamma-robust sobre estratégias de armamento</t>
  </si>
  <si>
    <t>Problema de MILP utilizando constructive heuristic e hyper-metaheuristics no setor cirúrgico do hospital</t>
  </si>
  <si>
    <t>Voltado para programação multi-objetivo e estocástica</t>
  </si>
  <si>
    <t>Problema de MILP utilizando heuristica combinada com algoritmo branch-and-price em programação de guindaste nos cais</t>
  </si>
  <si>
    <t>Desenvolvimento de um problema de MILP utilizando o solver do Lingo 16 aplicado a otimizar a eficiencia da estações de trabalho de automóveis</t>
  </si>
  <si>
    <t>Utilização de um modelo MILP com a divisão em múltiplas escalas para otimizar um sistema industrial</t>
  </si>
  <si>
    <t>Utilização de um modelo MILP com métodos CPLEX, genect algorithm (GA) e grey wolf optimizaer (GWO) para resolver em larga escala a minimização do tempo de espera</t>
  </si>
  <si>
    <t>Utilização de MILP para determinação de lixeiras para recolhimento de resíduos sólidos</t>
  </si>
  <si>
    <t>Utilização de MILP com abordagem graphical optimization approach (P-graph) sobre instalação de um sistema de energia renovável</t>
  </si>
  <si>
    <t xml:space="preserve">Proposição de uma problema MILP de entrega com drones e carros utilizadno o Truck and Drone Routing Algorithm (TDRA) aplicado ao estudo de caso em São Paulo </t>
  </si>
  <si>
    <t>Aplicação de um modelo MILP com avaliação no gap da literatura em um estudo de caso no processo de montagem de aeronaves</t>
  </si>
  <si>
    <t>Criação do modelo ALOMWASTE para resolver um problema MILP de resíduos sólidos no município</t>
  </si>
  <si>
    <t>Utilização de algoritmo de heuristica para resolver um problema MILP de planejamento de suprimentos para equipe de gerenciamento de emergências</t>
  </si>
  <si>
    <t>Desenvolvimento de um algoritmo para resolver um problema MILP de tempo de percurso por ciclistas</t>
  </si>
  <si>
    <t>Utilização de algortimo branch-and-cut para solução de um problema MILP de instalação de guindastes</t>
  </si>
  <si>
    <t>Utilização de programação inteira com o software Marxan e abordagem heuristica proposta por Cattarino (2015) para melhorar o gerenciamento para diminuir ameaças</t>
  </si>
  <si>
    <t>Utilização de uma abordagem heuristica ambiciosa para rodas o problema de instalção de um centro de bicicletas</t>
  </si>
  <si>
    <t>Utilização de MILP com a combinação de métodos de técnicas de decomposição e combinatorial Benders' cuts no setor de monstagem de carros</t>
  </si>
  <si>
    <t>Problema de MILP com utilização de CPLEX e 4 algoritmos de meataheuristics the Evolutionary Algorithm, Variable Neighborhood Search, Tabu Search, and Simulated Annealing para o problema em larga escala na distribuição de produtos</t>
  </si>
  <si>
    <t>Problema MILP utilizando CPLEX e um algoritmo genético (GA) na produção de semicondutores</t>
  </si>
  <si>
    <t>Problema MILP utilizando o algoritmo large neighborhood search (LNS) combinado com programação matemática e técnicas de meta-heuristica aplicado num caso industrial na aplicação de sistemas de montagem de produtos</t>
  </si>
  <si>
    <t>Utilização de um modelo de programação inteira binário com o uso de algoritmo genético (GA) para demandas de transportes de trem</t>
  </si>
  <si>
    <t>Desenvolvimento de um modelo MILP utilizando soluções de heuristica para o controle de rotas com drones</t>
  </si>
  <si>
    <t>Problema MILP utilizando os métodos de Memetic Algorithm (MA) com definição de parâmetros com o método Tuguchi para otimizar o tempo de viagem dos veículos</t>
  </si>
  <si>
    <t>Desenvolvimento de problema MILP com utilizando híbrida dos algortimos de large neighborhood search and tabu search techniques na colheita de arroz</t>
  </si>
  <si>
    <t>Problema ILP com o algoritmo greedy-squential para o caso da distribuição de magnitudes dos terremotos</t>
  </si>
  <si>
    <t>Problema MILP com a utilização da estratégia de multistage planning no setor de abastecimento de onibus elétricos</t>
  </si>
  <si>
    <t>Problema MILP utilizando um algoritmo de heuristica para resolver um problema de um sistema de distribuição de energia</t>
  </si>
  <si>
    <t>Problema formulado com mixed-integer second-order cone programming model e o algoritmo No R no setor de veículos elétricos</t>
  </si>
  <si>
    <t>Problema MILP utilizando o método de fix-and-optimise sobre a variable neighbourhood decomposition search</t>
  </si>
  <si>
    <t>Não fala sobre programação inteira</t>
  </si>
  <si>
    <t>Problema MILP utilizando o algoritmo de heuristica chamado YAG na otimização de rede da cadei de suprimentos de produtos perecíveis</t>
  </si>
  <si>
    <t>Problema MILP para a model-driven, object constraint language based, and graph pattern com aplicação na especificação de sistemas automotivos</t>
  </si>
  <si>
    <t>Problema MILP com abordagem de divisão em space-time path-searching sub-problems com método de Lagrangian relaxationbased decomposition e solution framework aplicado a linha de trem</t>
  </si>
  <si>
    <t>Problema MILP  com aplicação do método de General Algebraic Modeling System (GAMS) para determinar a fonte de resfriamento de um hospital</t>
  </si>
  <si>
    <t>Problema MILP desenvolvido em Matlab utilizando a função intlinprog e o método de banch-and-bound na otimização de alocação de arquivos de dados</t>
  </si>
  <si>
    <t>Problema de programação binária com a cariação de um algoritmo genético na escolha de pessoas</t>
  </si>
  <si>
    <t>Problema MILP utilizando heuristica para um problema de rota com trens</t>
  </si>
  <si>
    <t>Voltado para programação multi-criterio</t>
  </si>
  <si>
    <t>Problema ILP com aplicação do método de otimização lexicographic, depois utiliza o algoritmo greedy para comparação em um problema de otimização de salas na faculdade</t>
  </si>
  <si>
    <t>Problema MILP com a utilização do método Process graph (P-graph) para um modelo de geração de energia</t>
  </si>
  <si>
    <t>Problema ILP com abordagem de matheuristic na aplicação de escolha de centro de produção</t>
  </si>
  <si>
    <t>Problema MILP aplicado a cadeia de abastecimento de gás na qual é feita uma comparação com alternativos modelos de otimização</t>
  </si>
  <si>
    <t>Problema MILP com utilização do método ant colony optimisation na linha de montagem de híbridos produtos</t>
  </si>
  <si>
    <t>Problema MILP com algoritmo de decomposição baseado no Nested Benders Decomposition com aplicação no setor elétrico</t>
  </si>
  <si>
    <t>Problema MILP com abordagem metaheuristic baseado no genetic algorithm e constructive heuristic no tratamento de pacientes no hospital</t>
  </si>
  <si>
    <t>Problema MILP para otimizar o DC-coupled grid-tied microgrids em um estudo de caso no Brasil referente ao uso de energias renováveis</t>
  </si>
  <si>
    <t>Problema MILP com utilização de um algoritmo de heuristica em otimização em uma rede robusta de gerenciamento de desastres</t>
  </si>
  <si>
    <t>Utilização de MILP com algoritmo de column-and-constraint generation em um problema de transporte</t>
  </si>
  <si>
    <t>Problema MILP com utilização de metaheuristic baseada em large neighborhood search com aplicação na rede de transporte público</t>
  </si>
  <si>
    <t>Problema MILP com utilização de algoritmos de meta-heuristica genetic algorithm and imperialist competitive algorithm e faz uma comparação com o LINGO aplicado a logística reversa</t>
  </si>
  <si>
    <t>Problema MILP resolvido com o solver CPLEX em uma aplicação de reserva limpa de energia</t>
  </si>
  <si>
    <t>Problema MINLP transformado em MILP e resolvido usando CPLEX solver no GAMS no caso de distribuição de água</t>
  </si>
  <si>
    <t>Problema MILP com utilização de CPLEX e comparação em larga escala com a Benders decompostion na aplicação de um poblema de roteamento de veículos</t>
  </si>
  <si>
    <t>Problema MILP com utilização de dois algoritmos de metaheuritic the self-adaptive imperialist competitive algorithm and invasive weed optimization para gestão de riscos</t>
  </si>
  <si>
    <t>Problema MILP com utilização de um algoritmo de heurística no caso de estação de recarregamento de drones</t>
  </si>
  <si>
    <t>Problema MILP com otimização dos arcos antes de rodar na aplicação de projetar cadeias de abastecimento de biomassa para combustível</t>
  </si>
  <si>
    <t>Problema MILP com utilização de um método de heurística para o genetic algorithm no sistema de produção de peças para aeronaves</t>
  </si>
  <si>
    <t>Problema MILP com utilização do Apriori algorithm na manutenção de sistemas multi-componentes</t>
  </si>
  <si>
    <t>Problema MILP com utilização da restoration heuristic (Cent-Restore) aplicado a restauração de serviços em sistemas</t>
  </si>
  <si>
    <t>Problema MILP com a transformação Charnes-Cooper para otimizar o planejamento estratégico para produtos configuráveis</t>
  </si>
  <si>
    <t>Problema MILP com utilização do restricted simulated annealing (RSA) heuristic em agendamento de testes de sistema</t>
  </si>
  <si>
    <t>Problema MIP com utilização de métrica do supply chain operations reference (SCOR) model em uma aplicação na indústria de recipientes de vidro</t>
  </si>
  <si>
    <t>Problema ILP com utilização de heurística nas configurações de computador em relação aos jitter</t>
  </si>
  <si>
    <t>Comparação de métodos utilizando um modelo ILP com o subgradient methods (SM) em um problema de capacidade de rede</t>
  </si>
  <si>
    <t>Problema ILP utilizando o algoritmo de tabu search e comparado com ILOG Cplex software em uma aplicação na operação de trem de carga</t>
  </si>
  <si>
    <t>Problema MILP com utilização de um algoritmo construtivo e tabu search technique em uma situação de mineração</t>
  </si>
  <si>
    <t>Problema MILP com decomposição em duas fases em otmização na linha de trem</t>
  </si>
  <si>
    <t>Problema MILP com utilização de two-stage heuristic com aplicação no consumo de energia pelas máquinas</t>
  </si>
  <si>
    <t>Problema MILP baseado em iterative algorithm, a shortest-path based algorithm, and a local search com aplicação em estradas de ferro</t>
  </si>
  <si>
    <t>Problema MILP com aplicação de técnicas de symmetry reduction constraints, perturbations, and heuristics para rodar em larga escala numa aplicação de lixo nuclear</t>
  </si>
  <si>
    <t>Problema MILP com abordagem heuristica de Genetic Algorithm (GA) com aplicação na rede de logistica reversa</t>
  </si>
  <si>
    <t>Problema MILP com utilização do método de Benders' decomposition com aplicação na distribuição de produtos perecíveis</t>
  </si>
  <si>
    <t>Problema ILP utilizando conservation-planning software (Marxan with Zones) to identify production possibility frontiers (PPFs) para paisagens de floresta tropical</t>
  </si>
  <si>
    <t>Problema MILP com utilização do modelo particle swarm optimisation em problema de multiplos fonercedores e veículos</t>
  </si>
  <si>
    <t>Problema MILP resolvido com solver ILOG CPLEX Optimization Studio com aplicação no departamento de emergência do hospital</t>
  </si>
  <si>
    <t>Problema MILP com nova tecnologia de valuation metric aplicado ao sistema de energia</t>
  </si>
  <si>
    <t>Problema MILP com utilização de cinco heuristicas para um planejamento de produção</t>
  </si>
  <si>
    <t>Problema de programação inteira utilizando Lagrangian relaxation com aplicação nas escolhas das ferramentas de software</t>
  </si>
  <si>
    <t>Problema MILP com utilização de GRASP heuristic na aplicação  de proteção de estradas contra inundações</t>
  </si>
  <si>
    <t>Problema MILP com utilização de hybrid cross entropy algorithm (HCEA) e relaxation model (RM) em ferrovias de alta velocidade</t>
  </si>
  <si>
    <t>Problema MILP com utilização de heuristica na aplicação de problema de programação de trem</t>
  </si>
  <si>
    <t>Problema ILP com aplicação do método de Benders decomposition na aplicação de gerenciamento de pacientes</t>
  </si>
  <si>
    <t>Problema MILP com aplicação de greedy heuristic em aplicação no transporte de táxis eletrônicos</t>
  </si>
  <si>
    <t>Problema MILP com utilização de CPLEX solver no GAMS na aplicação em desanilização da água e cadeia de abastecimento</t>
  </si>
  <si>
    <t>Problema MILP com utilização de greedy heuristic na aplicação de consumo de energia de máquinas</t>
  </si>
  <si>
    <t>Problema MILP com redução de clustering procedure e aplicação do método de branch and cut com aplicação no transporte entre coleta de entregas em caixas eletrônicos</t>
  </si>
  <si>
    <t>Problema MILP com utilização de very large-scale neighborhood search (VLNS) algorithm com problemas de alocação de espaço</t>
  </si>
  <si>
    <t>Problema MILP com constraint programming (CP) model and logic-based Benders algorithms em estudo de caso no U.S. Army Corps of Engineers</t>
  </si>
  <si>
    <t>Problema MILP com utilização de método de heuristica na aplicação de logistica de viagens no espaço</t>
  </si>
  <si>
    <t>Problema MILP com utilização de General Algebraic Modeling Software (GAMS) na aplicação de otimização e planejamento da rede de energia na cidade</t>
  </si>
  <si>
    <t>Problema MILP com aplicação de duas estratégias de linear programming (LP) relaxation e novel tailored model com aplicação distribuição de gases industriais</t>
  </si>
  <si>
    <t>Problema ILP com utilização do método de branch-and-price e comparado a heuristica criada ma aplicação de sistemas de processamento de video</t>
  </si>
  <si>
    <t>The Effect of Demand Response in the Minimum Available Reserve of Energy Management</t>
  </si>
  <si>
    <t>Decomposition-Based Global Optimization for Optimal Design of Power</t>
  </si>
  <si>
    <t>Robotic Swarm Control from Spatio-Temporal Specifications</t>
  </si>
  <si>
    <t>Decision Support for a Waste Collection Service with Time and Shift Constraints</t>
  </si>
  <si>
    <t>Problema MILP com utilização de algoritmo de heuristic baseado em clustering strategy e na solução de Traveling Salesman Problem</t>
  </si>
  <si>
    <t>A Study on the Practical Carrying Capacity of Large High-Speed Railway Stations considering Train Set Utilization</t>
  </si>
  <si>
    <t>Problema MILP utilizando o CPLEX v12.2 software com aplicação em ferrovias para utilização de trens</t>
  </si>
  <si>
    <t>Human-Interpretable Diagnostic Information for Robotic Planning Systems</t>
  </si>
  <si>
    <t>Partition Modeling and Optimization of ARINC 653 Operating Systems in the Context of IMA</t>
  </si>
  <si>
    <t>A general MILP model for the sizing of islanded/grid-connected microgrids</t>
  </si>
  <si>
    <t>Problema MILP com utilização do AIMMS e aplicação em micro redes de energia</t>
  </si>
  <si>
    <t>An Alternative Approach for High Speed Railway Carrying Capacity Calculation Based on Multiagent Simulation</t>
  </si>
  <si>
    <t>An Executable Formalisation of the SPARCv8 Instruction Set Architecture: A Case Study for the LEON3 Processor</t>
  </si>
  <si>
    <t>Efficient Numerical Frameworks for Multi-objective Cyber Security Planning</t>
  </si>
  <si>
    <t>Addressing Short Term Voltage Stability Problem - Part II: A Case Study</t>
  </si>
  <si>
    <t>Optimal physicians schedule in an Intensive Care Unit</t>
  </si>
  <si>
    <t>EVALUATION OF PERFORMANCE ROBUSTNESS OF A GAS TURBINE COGENERATION PLANT BASED ON A MIXED-INTEGER LINEAR MODEL</t>
  </si>
  <si>
    <t>Breaking the Billion-Variable Barrier in Real-World Optimization Using a Customized Evolutionary Algorithm</t>
  </si>
  <si>
    <t>Problema ILP com utilização de glpk e CPLEX, mas não foi suficiente para rodar e apresentou um metodo para encontrar a solução próxima da ótima em estudos da evolução computacional</t>
  </si>
  <si>
    <t>Optimization models to integrate production and transportation planning for biomass co-firing in coal-fired power plants</t>
  </si>
  <si>
    <t>Software-Based Networks: Leveraging High-Performance NFV Platforms to Meet Future Communication Challenges</t>
  </si>
  <si>
    <t>Intraday Optimization of Pumped Hydro Power Plants in the German Electricity Market</t>
  </si>
  <si>
    <t>A case study on medium-term hydropower scheduling with sales of capacity</t>
  </si>
  <si>
    <t>A hybrid approach for selecting material handling equipment in a warehouse</t>
  </si>
  <si>
    <t>Scheduling Internal Operations in Post-Distribution Cross Docking Systems</t>
  </si>
  <si>
    <t>Problema MILP com algoritmo de heuristica com aplicação de sistemas de distribuição cross docking</t>
  </si>
  <si>
    <t>A new integrated forward and reverse logistics model: A case study</t>
  </si>
  <si>
    <t>Problema MILP com utilização do solver CPLEX e aplicação na logistica reversa de produtos</t>
  </si>
  <si>
    <t>Problema MILP com utilização de algoritmo de heuristica com método de relaxamento Lagrangiano e aplicação no abastecimento de madeira</t>
  </si>
  <si>
    <t>The value of integrated tactical planning optimization in the lumber supply chain</t>
  </si>
  <si>
    <t>Price-Maker Economic Bidding in Two-Settlement Pool-Based Markets: The Case of Time-Shiftable Loads</t>
  </si>
  <si>
    <t>Influence of Distributed Storage Systems and Network Switching/Reinforcement on RES-based DG Integration Level</t>
  </si>
  <si>
    <t>Combined SDDP and simulator model for hydropower scheduling with sales of capacity</t>
  </si>
  <si>
    <t>Optimal Operational State Scheduling of Wind Turbines for Lower Battery Capacity in Renewable Power Systems in Islands</t>
  </si>
  <si>
    <t>Energy matching and trading within green building neighborhoods based on stochastic approach considering uncertainty</t>
  </si>
  <si>
    <t>Método</t>
  </si>
  <si>
    <t>Solver</t>
  </si>
  <si>
    <t>Área</t>
  </si>
  <si>
    <t>Tipo</t>
  </si>
  <si>
    <t>GAMS language</t>
  </si>
  <si>
    <t>BARON</t>
  </si>
  <si>
    <t>Logística Reversa</t>
  </si>
  <si>
    <t>Location</t>
  </si>
  <si>
    <t>Programação multi-objetivo</t>
  </si>
  <si>
    <t>Não especifica o método e solver utilizados para resolver o problema</t>
  </si>
  <si>
    <t>Não é um modelo de larga escala</t>
  </si>
  <si>
    <t>MATLAB</t>
  </si>
  <si>
    <t>Energia</t>
  </si>
  <si>
    <t>LINDO</t>
  </si>
  <si>
    <t>Scheduling</t>
  </si>
  <si>
    <t>Não foi possível acessar o artigo</t>
  </si>
  <si>
    <t>Gurobi</t>
  </si>
  <si>
    <t>Gurobi (Python)</t>
  </si>
  <si>
    <t>Cadeia de Suprimento</t>
  </si>
  <si>
    <t>mmxprs</t>
  </si>
  <si>
    <t>Transportation</t>
  </si>
  <si>
    <t>CPLEX</t>
  </si>
  <si>
    <t>Produção</t>
  </si>
  <si>
    <t>GAMS</t>
  </si>
  <si>
    <t>ILOG IBM CPLEX (R - Rstudio)</t>
  </si>
  <si>
    <t>Mosel</t>
  </si>
  <si>
    <t>FICO Xpress</t>
  </si>
  <si>
    <t>Linha de produção</t>
  </si>
  <si>
    <t>AMPL</t>
  </si>
  <si>
    <t>IBM ILOG CPLEX</t>
  </si>
  <si>
    <t> branch-and-cut</t>
  </si>
  <si>
    <t>IBM ILOG CPLEX (Python)</t>
  </si>
  <si>
    <t>Assignment</t>
  </si>
  <si>
    <t>IBM OPL Studio</t>
  </si>
  <si>
    <t>IBM CP</t>
  </si>
  <si>
    <t>CPLEX (MATLAB)</t>
  </si>
  <si>
    <t>Network Design</t>
  </si>
  <si>
    <t>IBM ILOG OPL (CPLEX)</t>
  </si>
  <si>
    <t>CPLEX (Python)</t>
  </si>
  <si>
    <t>SCDN</t>
  </si>
  <si>
    <t>Gurobi (Matlab)</t>
  </si>
  <si>
    <t>Genetic Algorithm (GA)</t>
  </si>
  <si>
    <t>TEPO</t>
  </si>
  <si>
    <t>IBM CPLEX (GAMS)</t>
  </si>
  <si>
    <t>Programação multiobjetivo</t>
  </si>
  <si>
    <t>Markov Decision Process (MDP)</t>
  </si>
  <si>
    <t>Robôs</t>
  </si>
  <si>
    <t>ZIPML (Zuse Institut Mathematical programming Language)</t>
  </si>
  <si>
    <t>Mineiração</t>
  </si>
  <si>
    <t>IBM CPLEX</t>
  </si>
  <si>
    <t>SIRDN</t>
  </si>
  <si>
    <t>ILOG-OPL (CPLEX)</t>
  </si>
  <si>
    <t>LINGO</t>
  </si>
  <si>
    <t>Column generation and branch-anda-price</t>
  </si>
  <si>
    <t>ANSI C++ (Gentoo)</t>
  </si>
  <si>
    <t>Heurística (MTSP)</t>
  </si>
  <si>
    <t>Meta-Heurística (PSO-GWO)</t>
  </si>
  <si>
    <t>Clustering-first</t>
  </si>
  <si>
    <t>**Explicação detalhada dos algoritmos de meta-heurística</t>
  </si>
  <si>
    <t>Gurobi (C++)</t>
  </si>
  <si>
    <t>polynomial algorithm (PA)</t>
  </si>
  <si>
    <t>Heurística</t>
  </si>
  <si>
    <t>Artigo em francês</t>
  </si>
  <si>
    <t>CPLEX (C++)</t>
  </si>
  <si>
    <t>Branch-and-price</t>
  </si>
  <si>
    <t>C++, Python, MATLAB</t>
  </si>
  <si>
    <t>Logística</t>
  </si>
  <si>
    <t>Meta-heurística (NNS) e Matheuristca</t>
  </si>
  <si>
    <t>Veículos</t>
  </si>
  <si>
    <t>Heurística (CWIGALNS)</t>
  </si>
  <si>
    <t>Java</t>
  </si>
  <si>
    <t>Benders</t>
  </si>
  <si>
    <t>Python</t>
  </si>
  <si>
    <t>Pulp (Python)</t>
  </si>
  <si>
    <t>Outros</t>
  </si>
  <si>
    <t>Heurística (LNS)</t>
  </si>
  <si>
    <t>CPLEX (AMPL)</t>
  </si>
  <si>
    <t>Meta-heurística (WSA)</t>
  </si>
  <si>
    <t>CPLEX (GAMS)</t>
  </si>
  <si>
    <t>GAMS (Branch and Bound)</t>
  </si>
  <si>
    <t>CPLEX (C#)</t>
  </si>
  <si>
    <t>Matheuristica</t>
  </si>
  <si>
    <t>ILOG CPLEX</t>
  </si>
  <si>
    <t>ILOG CPLEX OPL</t>
  </si>
  <si>
    <t>WCA e GA</t>
  </si>
  <si>
    <t>CPLEX (AIMMS)</t>
  </si>
  <si>
    <t>Matheuristica (relax-and-fix)</t>
  </si>
  <si>
    <t>IBM ILOG CPLEX (C++)</t>
  </si>
  <si>
    <t>Heurística (SA-GA-PSO)</t>
  </si>
  <si>
    <t>CPLEX (LINGO)</t>
  </si>
  <si>
    <t>Gamma-robust</t>
  </si>
  <si>
    <t>CPLEX (Java)</t>
  </si>
  <si>
    <t>Heuristica</t>
  </si>
  <si>
    <t>GLPSOL (GLPK)</t>
  </si>
  <si>
    <t>Indústria</t>
  </si>
  <si>
    <t>Heurística (GA e GWO)</t>
  </si>
  <si>
    <t>P-graph</t>
  </si>
  <si>
    <t>Heurística (TDRA - C++)</t>
  </si>
  <si>
    <t>ALOMWASTE</t>
  </si>
  <si>
    <t>COIN branch-and-cut</t>
  </si>
  <si>
    <t>Marxan</t>
  </si>
  <si>
    <t>Gurobi (Visual Basics)</t>
  </si>
  <si>
    <t>Meta-Heurística</t>
  </si>
  <si>
    <t>CPLEX (GAMS) e MATLAB</t>
  </si>
  <si>
    <t>GA</t>
  </si>
  <si>
    <t>Heurística (GA)</t>
  </si>
  <si>
    <t>C++</t>
  </si>
  <si>
    <t>Memetic Algorithm (MA)</t>
  </si>
  <si>
    <t>MA (MATLAB) e CPLEX (GAMS)</t>
  </si>
  <si>
    <t>Heuristica (LNS e TS)</t>
  </si>
  <si>
    <t>greedy algorithm</t>
  </si>
  <si>
    <t>gurobipy (Python), GAN-VI (Keras e TensorFlow)</t>
  </si>
  <si>
    <t>CPLEX (MATLAB e YALMIP)</t>
  </si>
  <si>
    <t>No R</t>
  </si>
  <si>
    <t>Matheuristc (fix-and-optimize)</t>
  </si>
  <si>
    <t>Heurística (YAG)</t>
  </si>
  <si>
    <t>Problema MILP envolvendo a utilização de matheuristic com o método de fix-and-optimise no problema de distribuição em rota</t>
  </si>
  <si>
    <t>Lagrangian relaxation</t>
  </si>
  <si>
    <t>Branch-and-bound</t>
  </si>
  <si>
    <t>IBM CPLEX (C++)</t>
  </si>
  <si>
    <t>lexicographic (GRASP)</t>
  </si>
  <si>
    <t>Matheuristc</t>
  </si>
  <si>
    <t>distributionally robust optimization (DRO)</t>
  </si>
  <si>
    <t>Heuristica (MATLAB)</t>
  </si>
  <si>
    <t>Genetic Algorithm (GA) e Constructive Heuristic (CH)</t>
  </si>
  <si>
    <t>GUSEK</t>
  </si>
  <si>
    <t>Column-and-constraint</t>
  </si>
  <si>
    <t>Meta-heurística (NNS)</t>
  </si>
  <si>
    <t>Routing</t>
  </si>
  <si>
    <t>Meta-heuristica (IWO e SAICA)</t>
  </si>
  <si>
    <t>IBM ILOG CPLEX OPL</t>
  </si>
  <si>
    <t>Apriori Algorithm</t>
  </si>
  <si>
    <t>R</t>
  </si>
  <si>
    <t>Restoration Heuristic</t>
  </si>
  <si>
    <t>Charnes-Cooper Transformation</t>
  </si>
  <si>
    <t>Heurística (RSA)</t>
  </si>
  <si>
    <t>C e Gurobi</t>
  </si>
  <si>
    <t>CPLEX, Coin-Cbc e GLPK</t>
  </si>
  <si>
    <t>Branch-and-cut</t>
  </si>
  <si>
    <t>Heurística (Java)</t>
  </si>
  <si>
    <t>Lagrangian</t>
  </si>
  <si>
    <t>Tabu Search</t>
  </si>
  <si>
    <t>Heuristica (iterative, shortest-path based e local search algorithm)</t>
  </si>
  <si>
    <t>Gurobi ( R )</t>
  </si>
  <si>
    <t>PSO (MATLAB)</t>
  </si>
  <si>
    <t>CPLEX e BARON</t>
  </si>
  <si>
    <t>Meta-Heuristica (GRASP)</t>
  </si>
  <si>
    <t>HCEA e RM</t>
  </si>
  <si>
    <t>Ferrovias</t>
  </si>
  <si>
    <t>incremental fix and release heuristic (IFRH)</t>
  </si>
  <si>
    <t>Java e CPLEX</t>
  </si>
  <si>
    <t>Heuristica (Greedy) e MIP</t>
  </si>
  <si>
    <t>Heurística (Greedy)</t>
  </si>
  <si>
    <t>branch-and-cut</t>
  </si>
  <si>
    <t>Heuristic (C++)</t>
  </si>
  <si>
    <t>ILOG CPLEX (MATLAB)</t>
  </si>
  <si>
    <t>Relaxed Model (RM)</t>
  </si>
  <si>
    <t>Branch-and-price e Heurística (Java)</t>
  </si>
  <si>
    <t>GLPK</t>
  </si>
  <si>
    <t>GLPK e CPLEX</t>
  </si>
  <si>
    <t>CPLEX e Gurobi (AIMMS)</t>
  </si>
  <si>
    <t>Branch-and-bound e cutting</t>
  </si>
  <si>
    <t>ILOG Concert e IBM ILOG CPLEX (C++)</t>
  </si>
  <si>
    <t>Linguagem de programação</t>
  </si>
  <si>
    <t>#</t>
  </si>
  <si>
    <t>Heurística (Cluster-first)</t>
  </si>
  <si>
    <t>Heurística (route-second)</t>
  </si>
  <si>
    <t>Julia</t>
  </si>
  <si>
    <t>MILP</t>
  </si>
  <si>
    <t>Heurística (Enhanced greedy)</t>
  </si>
  <si>
    <t>Heurística (Chronological decomposition)</t>
  </si>
  <si>
    <t>IBM CPLEX OPL</t>
  </si>
  <si>
    <t>Heurística (Branch-and-price)</t>
  </si>
  <si>
    <t>AIMMS</t>
  </si>
  <si>
    <t>COIN-OR</t>
  </si>
  <si>
    <t>Guindantes</t>
  </si>
  <si>
    <t>Transporte</t>
  </si>
  <si>
    <t>Recursos Naturais</t>
  </si>
  <si>
    <t>Saúde</t>
  </si>
  <si>
    <t>Resíduos Sólidos</t>
  </si>
  <si>
    <t>Áreas</t>
  </si>
  <si>
    <t>Quantidade</t>
  </si>
  <si>
    <t>Artigos por Área</t>
  </si>
  <si>
    <t>Artigos por Tipo</t>
  </si>
  <si>
    <t>OPL</t>
  </si>
  <si>
    <t>Meta-Heurística (Simulated Annealing)</t>
  </si>
  <si>
    <t>C#</t>
  </si>
  <si>
    <t>Meta-Heurística (Simulated Annealing e B&amp;B)</t>
  </si>
  <si>
    <t>Matheuristica (Hill-Climbing)</t>
  </si>
  <si>
    <t xml:space="preserve">IBM ILOG CPLEX </t>
  </si>
  <si>
    <t>Meta-Herística (WCA e GA)</t>
  </si>
  <si>
    <t>Heurística (Gamma-robust)</t>
  </si>
  <si>
    <t>Meta-Heurística (MSS SCA)</t>
  </si>
  <si>
    <t>GLPSOL</t>
  </si>
  <si>
    <t>Meta-Heurística (TDRA)</t>
  </si>
  <si>
    <t>Microsoft Visual Basics</t>
  </si>
  <si>
    <t>Algoritmo em C++ disponível</t>
  </si>
  <si>
    <t>C</t>
  </si>
  <si>
    <t>Meta-Heurística (EA, VNS, TS e SA)</t>
  </si>
  <si>
    <t>Keras and TensorFlow</t>
  </si>
  <si>
    <t>MILP (P-graph)</t>
  </si>
  <si>
    <t>MILP (DRO)</t>
  </si>
  <si>
    <t>Heuristica (ACO)</t>
  </si>
  <si>
    <t>Heurística (GA e CH)</t>
  </si>
  <si>
    <t>Heurística (GA e ICA)</t>
  </si>
  <si>
    <t>GNU g++</t>
  </si>
  <si>
    <t>Heurística (TS)</t>
  </si>
  <si>
    <t>Heurística (PSO)</t>
  </si>
  <si>
    <t>WiNetPro</t>
  </si>
  <si>
    <t>Meta-Heurística (HCEA e RM)</t>
  </si>
  <si>
    <t>Heurística (IFRH)</t>
  </si>
  <si>
    <t>MILP (branch-and-cut)</t>
  </si>
  <si>
    <t>Heurística (Relaxed Model)</t>
  </si>
  <si>
    <t>ILOG Concert</t>
  </si>
  <si>
    <t>ILOG IBM CPLEX</t>
  </si>
  <si>
    <t>PRISM</t>
  </si>
  <si>
    <t>Xpress Optimizer</t>
  </si>
  <si>
    <t>Meta- Heurística</t>
  </si>
  <si>
    <t>Heurística (MA)</t>
  </si>
  <si>
    <t>Ano</t>
  </si>
  <si>
    <t>Título</t>
  </si>
  <si>
    <t>Decomposition-Based Global Optimization for Optimal Design of Power Distribution Systems</t>
  </si>
  <si>
    <t>Ano da publicação</t>
  </si>
  <si>
    <t>Total de citações</t>
  </si>
  <si>
    <t>Differential Evolution Strategies for Large-Scale Energy Resource Management in Smart Grids</t>
  </si>
  <si>
    <t>Prepositioning and distributing relief items in humanitarian logistics with uncertain parameters</t>
  </si>
  <si>
    <t>Locate vaccination stations considering travel distance, operational cost, and work schedule *</t>
  </si>
  <si>
    <t>Collaborative logistics pickup and delivery problem with eco-packages based on time-space network</t>
  </si>
  <si>
    <t>Redeploying excess inventories with lateral and reverse transshipments</t>
  </si>
  <si>
    <t>Sustainable design of a municipal solid waste management system in an integrated closed-loop supply chain network using a fuzzy approach: a case study</t>
  </si>
  <si>
    <t>A two-level optimisation-simulation method for production planning and scheduling: the industrial case of a human-robot collaborative assembly line</t>
  </si>
  <si>
    <t>Solving methods for the quay crane scheduling problem at port of Tripoli-Lebanon</t>
  </si>
  <si>
    <t>An Efficient Hybrid Approach for Scheduling the Train Timetable for the Longer Distance High-Speed Railway</t>
  </si>
  <si>
    <t>Modeling alkaline water electrolysis for power-to-x applications: A scheduling approach</t>
  </si>
  <si>
    <t>Humanitarian relief supply network design: Expander graph based approach and a case study of 2013 Flood in Northeast China</t>
  </si>
  <si>
    <t>An Optimization Model for Operations of Large scale Hydro Power Plants</t>
  </si>
  <si>
    <t>Sequential heuristic optimisation of a real offshore wind farm site considering turbine placement and cable layout</t>
  </si>
  <si>
    <t>Comparison of multi-timestep Optimization Methods for Gas Distribution Grids</t>
  </si>
  <si>
    <t>Optimal Synthesis of Algal Biorefineries for Biofuel Production Based on Techno-Economic and Environmental Efficiency</t>
  </si>
  <si>
    <t>Citações</t>
  </si>
  <si>
    <t>Método Simplificado</t>
  </si>
  <si>
    <t>Matheuristca</t>
  </si>
  <si>
    <t>Justificativa Resumida</t>
  </si>
  <si>
    <t>Sem método/solver</t>
  </si>
  <si>
    <t>Programação Estocástica</t>
  </si>
  <si>
    <t>Greedy</t>
  </si>
  <si>
    <t>CWIGALNS</t>
  </si>
  <si>
    <t>Não identificado</t>
  </si>
  <si>
    <t>Hill-Climbing</t>
  </si>
  <si>
    <t>YAG</t>
  </si>
  <si>
    <t>GRASP</t>
  </si>
  <si>
    <t>Não Apresenta Método/Solver</t>
  </si>
  <si>
    <t>Artigo em Francês</t>
  </si>
  <si>
    <t>Não é Larga Escala</t>
  </si>
  <si>
    <t>Não foi Possível Acessar o Artigo</t>
  </si>
  <si>
    <t>Programação Inteira Não-Linear</t>
  </si>
  <si>
    <t>Programação Multi-Objetivo</t>
  </si>
  <si>
    <t>Algoritmo</t>
  </si>
  <si>
    <t>Constructive</t>
  </si>
  <si>
    <t>Colony Optimisation (ACO)</t>
  </si>
  <si>
    <t>Evolutionary Algorithm (EA)</t>
  </si>
  <si>
    <t>Grey Wolf Optimizer (GWO)</t>
  </si>
  <si>
    <t>Hybrid Cross Entropy Algorithm (HCEA)</t>
  </si>
  <si>
    <t>Imperialist Competitive Algorithm (ICA)</t>
  </si>
  <si>
    <t>Incremental Fix and Release Heuristic (IFRH)</t>
  </si>
  <si>
    <t>Local Search Algorithm (LSA)</t>
  </si>
  <si>
    <t>Invasive Weed Optimization (IWO)</t>
  </si>
  <si>
    <t>Self-Adaptive Imperialist Competitive Algorithm (SAICA)</t>
  </si>
  <si>
    <t>Large Neighborhood Search (LNS)</t>
  </si>
  <si>
    <t>Aggregation Technique</t>
  </si>
  <si>
    <t>Simulated Annealing (SA)</t>
  </si>
  <si>
    <t>Tabu Search (TS)</t>
  </si>
  <si>
    <t>Particle Swarm Optimization Algorithm (PSO)</t>
  </si>
  <si>
    <t>Restricted Simulated Annealing (RSA)</t>
  </si>
  <si>
    <t>Variable Neighborhood Search (VNS)</t>
  </si>
  <si>
    <t>Water Cycle Algorithm (WCA)</t>
  </si>
  <si>
    <t>Weighted Superposition Attraction (WSA)</t>
  </si>
  <si>
    <t>Chronological Decomposition (CD)</t>
  </si>
  <si>
    <t>Branch-and-Price (B&amp;P)</t>
  </si>
  <si>
    <t>Cluster-First</t>
  </si>
  <si>
    <t>Fix-and-Optimize (F&amp;O)</t>
  </si>
  <si>
    <t>Relax-and-Fix (R&amp;F)</t>
  </si>
  <si>
    <t>Route-Second</t>
  </si>
  <si>
    <t>Shortest-Path Based</t>
  </si>
  <si>
    <t>Artigos</t>
  </si>
  <si>
    <t>Matheurística</t>
  </si>
  <si>
    <t>Total</t>
  </si>
  <si>
    <t>Lagrangian Relaxation</t>
  </si>
  <si>
    <t>Primal–Dual Column Generation Method (PDCGM)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</si>
</sst>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b/>
      <sz val="12"/>
      <name val="Arial"/>
      <family val="2"/>
    </font>
    <font>
      <sz val="12"/>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49" fontId="0" fillId="0" borderId="0" xfId="0" applyNumberFormat="1" applyFill="1" applyAlignment="1">
      <alignment horizontal="center" vertical="center"/>
    </xf>
    <xf numFmtId="49" fontId="0" fillId="0" borderId="0" xfId="0" applyNumberFormat="1" applyFont="1" applyAlignment="1">
      <alignment horizontal="center" vertical="center"/>
    </xf>
    <xf numFmtId="49" fontId="1" fillId="0" borderId="0" xfId="1" applyNumberFormat="1"/>
    <xf numFmtId="0" fontId="1" fillId="0" borderId="0" xfId="1"/>
    <xf numFmtId="0" fontId="1" fillId="0" borderId="0" xfId="1"/>
    <xf numFmtId="49" fontId="0" fillId="0" borderId="0" xfId="0" applyNumberFormat="1"/>
    <xf numFmtId="1" fontId="1" fillId="0" borderId="0" xfId="1" applyNumberFormat="1"/>
    <xf numFmtId="0" fontId="0" fillId="0" borderId="7" xfId="0" applyBorder="1" applyAlignment="1">
      <alignment horizontal="center" vertical="center"/>
    </xf>
    <xf numFmtId="0" fontId="2" fillId="3" borderId="7" xfId="0" applyFont="1" applyFill="1" applyBorder="1" applyAlignment="1">
      <alignment horizontal="center" vertical="center"/>
    </xf>
    <xf numFmtId="0" fontId="1" fillId="0" borderId="7" xfId="0" applyFont="1" applyBorder="1" applyAlignment="1">
      <alignment horizontal="center" vertical="center"/>
    </xf>
    <xf numFmtId="1" fontId="0" fillId="0" borderId="7" xfId="0" applyNumberFormat="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22" xfId="0" applyFont="1" applyBorder="1" applyAlignment="1">
      <alignment horizontal="center" vertical="center"/>
    </xf>
    <xf numFmtId="0" fontId="4" fillId="0" borderId="0" xfId="0" applyFont="1" applyFill="1" applyBorder="1" applyAlignment="1">
      <alignment horizontal="right" vertical="center"/>
    </xf>
    <xf numFmtId="0" fontId="3" fillId="0" borderId="23" xfId="0" applyFont="1" applyFill="1" applyBorder="1" applyAlignment="1">
      <alignment horizontal="center" vertical="center"/>
    </xf>
    <xf numFmtId="0" fontId="3" fillId="0" borderId="24" xfId="0" applyFont="1" applyBorder="1" applyAlignment="1">
      <alignment horizontal="center" vertical="center"/>
    </xf>
    <xf numFmtId="0" fontId="3" fillId="3" borderId="13" xfId="0" applyFont="1" applyFill="1" applyBorder="1" applyAlignment="1">
      <alignment horizontal="center" vertical="center"/>
    </xf>
    <xf numFmtId="0" fontId="3" fillId="3" borderId="17" xfId="0" applyFont="1" applyFill="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4" fillId="0" borderId="15" xfId="0" applyFont="1" applyBorder="1" applyAlignment="1">
      <alignment horizontal="center" vertical="center"/>
    </xf>
    <xf numFmtId="0" fontId="4" fillId="0" borderId="19"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16" xfId="0" applyFont="1" applyBorder="1" applyAlignment="1">
      <alignment horizontal="center" vertical="center"/>
    </xf>
    <xf numFmtId="0" fontId="4" fillId="0" borderId="25"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Quantidades de Trabalhos por Área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'Áreas e Tipos'!$J$3</c:f>
              <c:strCache>
                <c:ptCount val="1"/>
                <c:pt idx="0">
                  <c:v>Quantidade</c:v>
                </c:pt>
              </c:strCache>
            </c:strRef>
          </c:tx>
          <c:spPr>
            <a:solidFill>
              <a:schemeClr val="accent1"/>
            </a:solidFill>
            <a:ln>
              <a:noFill/>
            </a:ln>
            <a:effectLst/>
          </c:spPr>
          <c:invertIfNegative val="0"/>
          <c:cat>
            <c:strRef>
              <c:f>'Áreas e Tipos'!$I$4:$I$19</c:f>
              <c:strCache>
                <c:ptCount val="16"/>
                <c:pt idx="0">
                  <c:v>Linha de produção</c:v>
                </c:pt>
                <c:pt idx="1">
                  <c:v>Logística</c:v>
                </c:pt>
                <c:pt idx="2">
                  <c:v>Mineiração</c:v>
                </c:pt>
                <c:pt idx="3">
                  <c:v>Robôs</c:v>
                </c:pt>
                <c:pt idx="4">
                  <c:v>Guindantes</c:v>
                </c:pt>
                <c:pt idx="5">
                  <c:v>Ferrovias</c:v>
                </c:pt>
                <c:pt idx="6">
                  <c:v>Indústria</c:v>
                </c:pt>
                <c:pt idx="7">
                  <c:v>Logística Reversa</c:v>
                </c:pt>
                <c:pt idx="8">
                  <c:v>Recursos Naturais</c:v>
                </c:pt>
                <c:pt idx="9">
                  <c:v>Transporte</c:v>
                </c:pt>
                <c:pt idx="10">
                  <c:v>Cadeia de Suprimento</c:v>
                </c:pt>
                <c:pt idx="11">
                  <c:v>Resíduos Sólidos</c:v>
                </c:pt>
                <c:pt idx="12">
                  <c:v>Saúde</c:v>
                </c:pt>
                <c:pt idx="13">
                  <c:v>Produção</c:v>
                </c:pt>
                <c:pt idx="14">
                  <c:v>Energia</c:v>
                </c:pt>
                <c:pt idx="15">
                  <c:v>Outros</c:v>
                </c:pt>
              </c:strCache>
            </c:strRef>
          </c:cat>
          <c:val>
            <c:numRef>
              <c:f>'Áreas e Tipos'!$J$4:$J$19</c:f>
              <c:numCache>
                <c:formatCode>General</c:formatCode>
                <c:ptCount val="16"/>
                <c:pt idx="0">
                  <c:v>3</c:v>
                </c:pt>
                <c:pt idx="1">
                  <c:v>3</c:v>
                </c:pt>
                <c:pt idx="2">
                  <c:v>3</c:v>
                </c:pt>
                <c:pt idx="3">
                  <c:v>3</c:v>
                </c:pt>
                <c:pt idx="4">
                  <c:v>4</c:v>
                </c:pt>
                <c:pt idx="5">
                  <c:v>5</c:v>
                </c:pt>
                <c:pt idx="6">
                  <c:v>5</c:v>
                </c:pt>
                <c:pt idx="7">
                  <c:v>5</c:v>
                </c:pt>
                <c:pt idx="8">
                  <c:v>7</c:v>
                </c:pt>
                <c:pt idx="9">
                  <c:v>39</c:v>
                </c:pt>
                <c:pt idx="10">
                  <c:v>9</c:v>
                </c:pt>
                <c:pt idx="11">
                  <c:v>9</c:v>
                </c:pt>
                <c:pt idx="12">
                  <c:v>13</c:v>
                </c:pt>
                <c:pt idx="13">
                  <c:v>16</c:v>
                </c:pt>
                <c:pt idx="14">
                  <c:v>23</c:v>
                </c:pt>
                <c:pt idx="15">
                  <c:v>31</c:v>
                </c:pt>
              </c:numCache>
            </c:numRef>
          </c:val>
          <c:extLst>
            <c:ext xmlns:c16="http://schemas.microsoft.com/office/drawing/2014/chart" uri="{C3380CC4-5D6E-409C-BE32-E72D297353CC}">
              <c16:uniqueId val="{00000000-C83B-4414-884E-A64245039134}"/>
            </c:ext>
          </c:extLst>
        </c:ser>
        <c:dLbls>
          <c:showLegendKey val="0"/>
          <c:showVal val="0"/>
          <c:showCatName val="0"/>
          <c:showSerName val="0"/>
          <c:showPercent val="0"/>
          <c:showBubbleSize val="0"/>
        </c:dLbls>
        <c:gapWidth val="219"/>
        <c:overlap val="-27"/>
        <c:axId val="528468600"/>
        <c:axId val="528469256"/>
      </c:barChart>
      <c:catAx>
        <c:axId val="52846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8469256"/>
        <c:crosses val="autoZero"/>
        <c:auto val="1"/>
        <c:lblAlgn val="ctr"/>
        <c:lblOffset val="100"/>
        <c:noMultiLvlLbl val="0"/>
      </c:catAx>
      <c:valAx>
        <c:axId val="52846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846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'Áreas e Tipos'!$N$3</c:f>
              <c:strCache>
                <c:ptCount val="1"/>
                <c:pt idx="0">
                  <c:v>Quantidade</c:v>
                </c:pt>
              </c:strCache>
            </c:strRef>
          </c:tx>
          <c:spPr>
            <a:solidFill>
              <a:schemeClr val="accent1"/>
            </a:solidFill>
            <a:ln>
              <a:noFill/>
            </a:ln>
            <a:effectLst/>
          </c:spPr>
          <c:invertIfNegative val="0"/>
          <c:cat>
            <c:strRef>
              <c:f>'Áreas e Tipos'!$M$4:$M$9</c:f>
              <c:strCache>
                <c:ptCount val="6"/>
                <c:pt idx="0">
                  <c:v>Scheduling</c:v>
                </c:pt>
                <c:pt idx="1">
                  <c:v>Network Design</c:v>
                </c:pt>
                <c:pt idx="2">
                  <c:v>Location</c:v>
                </c:pt>
                <c:pt idx="3">
                  <c:v>Outros</c:v>
                </c:pt>
                <c:pt idx="4">
                  <c:v>Routing</c:v>
                </c:pt>
                <c:pt idx="5">
                  <c:v>Assignment</c:v>
                </c:pt>
              </c:strCache>
            </c:strRef>
          </c:cat>
          <c:val>
            <c:numRef>
              <c:f>'Áreas e Tipos'!$N$4:$N$9</c:f>
              <c:numCache>
                <c:formatCode>General</c:formatCode>
                <c:ptCount val="6"/>
                <c:pt idx="0">
                  <c:v>59</c:v>
                </c:pt>
                <c:pt idx="1">
                  <c:v>47</c:v>
                </c:pt>
                <c:pt idx="2">
                  <c:v>37</c:v>
                </c:pt>
                <c:pt idx="3">
                  <c:v>20</c:v>
                </c:pt>
                <c:pt idx="4">
                  <c:v>11</c:v>
                </c:pt>
                <c:pt idx="5">
                  <c:v>4</c:v>
                </c:pt>
              </c:numCache>
            </c:numRef>
          </c:val>
          <c:extLst>
            <c:ext xmlns:c16="http://schemas.microsoft.com/office/drawing/2014/chart" uri="{C3380CC4-5D6E-409C-BE32-E72D297353CC}">
              <c16:uniqueId val="{00000000-A785-40E0-BD1D-7DF4B7244305}"/>
            </c:ext>
          </c:extLst>
        </c:ser>
        <c:dLbls>
          <c:showLegendKey val="0"/>
          <c:showVal val="0"/>
          <c:showCatName val="0"/>
          <c:showSerName val="0"/>
          <c:showPercent val="0"/>
          <c:showBubbleSize val="0"/>
        </c:dLbls>
        <c:gapWidth val="219"/>
        <c:overlap val="-27"/>
        <c:axId val="556815536"/>
        <c:axId val="556815864"/>
      </c:barChart>
      <c:catAx>
        <c:axId val="55681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6815864"/>
        <c:crosses val="autoZero"/>
        <c:auto val="1"/>
        <c:lblAlgn val="ctr"/>
        <c:lblOffset val="100"/>
        <c:noMultiLvlLbl val="0"/>
      </c:catAx>
      <c:valAx>
        <c:axId val="55681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681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372717</xdr:colOff>
      <xdr:row>20</xdr:row>
      <xdr:rowOff>82826</xdr:rowOff>
    </xdr:from>
    <xdr:to>
      <xdr:col>12</xdr:col>
      <xdr:colOff>37270</xdr:colOff>
      <xdr:row>37</xdr:row>
      <xdr:rowOff>67089</xdr:rowOff>
    </xdr:to>
    <xdr:graphicFrame macro="">
      <xdr:nvGraphicFramePr>
        <xdr:cNvPr id="2" name="Gráfico 1">
          <a:extLst>
            <a:ext uri="{FF2B5EF4-FFF2-40B4-BE49-F238E27FC236}">
              <a16:creationId xmlns:a16="http://schemas.microsoft.com/office/drawing/2014/main" id="{C8CA0FE9-0A17-41B0-BEAC-0B43FA38C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803412</xdr:colOff>
      <xdr:row>19</xdr:row>
      <xdr:rowOff>173106</xdr:rowOff>
    </xdr:from>
    <xdr:to>
      <xdr:col>18</xdr:col>
      <xdr:colOff>281608</xdr:colOff>
      <xdr:row>36</xdr:row>
      <xdr:rowOff>91936</xdr:rowOff>
    </xdr:to>
    <xdr:graphicFrame macro="">
      <xdr:nvGraphicFramePr>
        <xdr:cNvPr id="3" name="Gráfico 2">
          <a:extLst>
            <a:ext uri="{FF2B5EF4-FFF2-40B4-BE49-F238E27FC236}">
              <a16:creationId xmlns:a16="http://schemas.microsoft.com/office/drawing/2014/main" id="{DBCC15A0-485B-498E-9917-9689DB5E1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9"/>
  <sheetViews>
    <sheetView topLeftCell="G1" zoomScaleNormal="100" workbookViewId="0">
      <pane ySplit="1" topLeftCell="A47" activePane="bottomLeft" state="frozen"/>
      <selection pane="bottomLeft" activeCell="L52" sqref="L52"/>
    </sheetView>
  </sheetViews>
  <sheetFormatPr defaultRowHeight="12.75" x14ac:dyDescent="0.2"/>
  <cols>
    <col min="1" max="1" width="3" style="1" customWidth="1"/>
    <col min="2" max="2" width="9.5703125" style="1" customWidth="1"/>
    <col min="3" max="3" width="8.140625" style="1" customWidth="1"/>
    <col min="4" max="4" width="34.140625" style="1" customWidth="1"/>
    <col min="5" max="5" width="3" style="1" customWidth="1"/>
    <col min="6" max="6" width="2.42578125" style="1" customWidth="1"/>
    <col min="7" max="7" width="14.42578125" style="1" customWidth="1"/>
    <col min="8" max="8" width="3.28515625" style="1" customWidth="1"/>
    <col min="9" max="9" width="3" style="1" customWidth="1"/>
    <col min="10" max="10" width="53.5703125" style="2" customWidth="1"/>
    <col min="11" max="11" width="26.140625" style="1" customWidth="1"/>
    <col min="12" max="12" width="27.5703125" style="1" customWidth="1"/>
    <col min="13" max="13" width="25.5703125" style="1" customWidth="1"/>
    <col min="14" max="14" width="28" style="1" customWidth="1"/>
    <col min="15" max="15" width="50" style="1" bestFit="1" customWidth="1"/>
    <col min="16" max="16384" width="9.140625" style="1"/>
  </cols>
  <sheetData>
    <row r="1" spans="1:15" x14ac:dyDescent="0.2">
      <c r="A1" s="1" t="s">
        <v>0</v>
      </c>
      <c r="B1" s="1" t="s">
        <v>1</v>
      </c>
      <c r="C1" s="1" t="s">
        <v>2</v>
      </c>
      <c r="D1" s="1" t="s">
        <v>3</v>
      </c>
      <c r="E1" s="1" t="s">
        <v>4</v>
      </c>
      <c r="F1" s="1" t="s">
        <v>5</v>
      </c>
      <c r="G1" s="1" t="s">
        <v>6</v>
      </c>
      <c r="H1" s="1" t="s">
        <v>7</v>
      </c>
      <c r="I1" s="1" t="s">
        <v>8</v>
      </c>
      <c r="J1" s="2" t="s">
        <v>3272</v>
      </c>
      <c r="K1" s="1" t="s">
        <v>3438</v>
      </c>
      <c r="L1" s="3" t="s">
        <v>3439</v>
      </c>
      <c r="M1" s="1" t="s">
        <v>3440</v>
      </c>
      <c r="N1" s="1" t="s">
        <v>3441</v>
      </c>
    </row>
    <row r="2" spans="1:15" ht="38.25" x14ac:dyDescent="0.2">
      <c r="A2" s="1" t="s">
        <v>9</v>
      </c>
      <c r="B2" s="1" t="s">
        <v>10</v>
      </c>
      <c r="C2" s="1" t="s">
        <v>12</v>
      </c>
      <c r="D2" s="1" t="s">
        <v>13</v>
      </c>
      <c r="E2" s="1" t="s">
        <v>14</v>
      </c>
      <c r="F2" s="1" t="s">
        <v>11</v>
      </c>
      <c r="G2" s="1" t="s">
        <v>15</v>
      </c>
      <c r="H2" s="1" t="s">
        <v>16</v>
      </c>
      <c r="I2" s="1" t="s">
        <v>17</v>
      </c>
      <c r="J2" s="2" t="s">
        <v>3273</v>
      </c>
      <c r="K2" s="1" t="s">
        <v>3493</v>
      </c>
      <c r="L2" s="1" t="s">
        <v>3495</v>
      </c>
      <c r="M2" s="3" t="s">
        <v>3613</v>
      </c>
      <c r="N2" s="1" t="s">
        <v>3452</v>
      </c>
    </row>
    <row r="3" spans="1:15" ht="25.5" x14ac:dyDescent="0.2">
      <c r="A3" s="1" t="s">
        <v>9</v>
      </c>
      <c r="B3" s="1" t="s">
        <v>33</v>
      </c>
      <c r="C3" s="1" t="s">
        <v>34</v>
      </c>
      <c r="D3" s="1" t="s">
        <v>35</v>
      </c>
      <c r="E3" s="1" t="s">
        <v>36</v>
      </c>
      <c r="F3" s="1" t="s">
        <v>11</v>
      </c>
      <c r="G3" s="1" t="s">
        <v>37</v>
      </c>
      <c r="H3" s="1" t="s">
        <v>38</v>
      </c>
      <c r="I3" s="1" t="s">
        <v>39</v>
      </c>
      <c r="J3" s="2" t="s">
        <v>3275</v>
      </c>
      <c r="K3" s="1" t="s">
        <v>3461</v>
      </c>
      <c r="L3" s="1" t="s">
        <v>3459</v>
      </c>
      <c r="M3" s="1" t="s">
        <v>3450</v>
      </c>
      <c r="N3" s="1" t="s">
        <v>3445</v>
      </c>
    </row>
    <row r="4" spans="1:15" ht="38.25" x14ac:dyDescent="0.2">
      <c r="A4" s="1" t="s">
        <v>9</v>
      </c>
      <c r="B4" s="1" t="s">
        <v>48</v>
      </c>
      <c r="C4" s="1" t="s">
        <v>49</v>
      </c>
      <c r="D4" s="1" t="s">
        <v>50</v>
      </c>
      <c r="E4" s="1" t="s">
        <v>51</v>
      </c>
      <c r="F4" s="1" t="s">
        <v>52</v>
      </c>
      <c r="G4" s="1" t="s">
        <v>53</v>
      </c>
      <c r="H4" s="1" t="s">
        <v>54</v>
      </c>
      <c r="I4" s="1" t="s">
        <v>55</v>
      </c>
      <c r="J4" s="2" t="s">
        <v>3276</v>
      </c>
      <c r="K4" s="1" t="s">
        <v>3494</v>
      </c>
      <c r="L4" s="1" t="s">
        <v>3527</v>
      </c>
      <c r="M4" s="1" t="s">
        <v>3512</v>
      </c>
      <c r="N4" s="1" t="s">
        <v>3474</v>
      </c>
      <c r="O4" s="1" t="s">
        <v>3496</v>
      </c>
    </row>
    <row r="5" spans="1:15" ht="25.5" x14ac:dyDescent="0.2">
      <c r="A5" s="1" t="s">
        <v>9</v>
      </c>
      <c r="B5" s="1" t="s">
        <v>92</v>
      </c>
      <c r="C5" s="1" t="s">
        <v>93</v>
      </c>
      <c r="D5" s="1" t="s">
        <v>94</v>
      </c>
      <c r="E5" s="1" t="s">
        <v>95</v>
      </c>
      <c r="F5" s="1" t="s">
        <v>11</v>
      </c>
      <c r="G5" s="1" t="s">
        <v>96</v>
      </c>
      <c r="H5" s="1" t="s">
        <v>97</v>
      </c>
      <c r="I5" s="1" t="s">
        <v>11</v>
      </c>
      <c r="J5" s="2" t="s">
        <v>3278</v>
      </c>
      <c r="L5" s="1" t="s">
        <v>3455</v>
      </c>
      <c r="M5" s="1" t="s">
        <v>3450</v>
      </c>
      <c r="N5" s="1" t="s">
        <v>3452</v>
      </c>
    </row>
    <row r="6" spans="1:15" ht="25.5" x14ac:dyDescent="0.2">
      <c r="A6" s="1" t="s">
        <v>9</v>
      </c>
      <c r="B6" s="1" t="s">
        <v>106</v>
      </c>
      <c r="C6" s="1" t="s">
        <v>107</v>
      </c>
      <c r="D6" s="1" t="s">
        <v>108</v>
      </c>
      <c r="E6" s="1" t="s">
        <v>109</v>
      </c>
      <c r="F6" s="1" t="s">
        <v>11</v>
      </c>
      <c r="G6" s="1" t="s">
        <v>110</v>
      </c>
      <c r="H6" s="1" t="s">
        <v>111</v>
      </c>
      <c r="I6" s="1" t="s">
        <v>112</v>
      </c>
      <c r="J6" s="2" t="s">
        <v>3279</v>
      </c>
      <c r="K6" s="1" t="s">
        <v>3498</v>
      </c>
      <c r="L6" s="1" t="s">
        <v>3497</v>
      </c>
      <c r="M6" s="3" t="s">
        <v>3506</v>
      </c>
      <c r="N6" s="3" t="s">
        <v>3445</v>
      </c>
    </row>
    <row r="7" spans="1:15" ht="38.25" x14ac:dyDescent="0.2">
      <c r="A7" s="1" t="s">
        <v>9</v>
      </c>
      <c r="B7" s="1" t="s">
        <v>178</v>
      </c>
      <c r="C7" s="1" t="s">
        <v>179</v>
      </c>
      <c r="D7" s="1" t="s">
        <v>180</v>
      </c>
      <c r="E7" s="1" t="s">
        <v>181</v>
      </c>
      <c r="F7" s="1" t="s">
        <v>182</v>
      </c>
      <c r="G7" s="1" t="s">
        <v>183</v>
      </c>
      <c r="H7" s="1" t="s">
        <v>184</v>
      </c>
      <c r="I7" s="1" t="s">
        <v>185</v>
      </c>
      <c r="J7" s="2" t="s">
        <v>3284</v>
      </c>
      <c r="L7" s="3" t="s">
        <v>3455</v>
      </c>
      <c r="M7" s="3" t="s">
        <v>3613</v>
      </c>
      <c r="N7" s="3" t="s">
        <v>3445</v>
      </c>
    </row>
    <row r="8" spans="1:15" ht="38.25" x14ac:dyDescent="0.2">
      <c r="A8" s="1" t="s">
        <v>9</v>
      </c>
      <c r="B8" s="1" t="s">
        <v>186</v>
      </c>
      <c r="C8" s="1" t="s">
        <v>187</v>
      </c>
      <c r="D8" s="1" t="s">
        <v>188</v>
      </c>
      <c r="E8" s="1" t="s">
        <v>189</v>
      </c>
      <c r="F8" s="1" t="s">
        <v>11</v>
      </c>
      <c r="G8" s="1" t="s">
        <v>190</v>
      </c>
      <c r="H8" s="1" t="s">
        <v>191</v>
      </c>
      <c r="I8" s="1" t="s">
        <v>192</v>
      </c>
      <c r="J8" s="2" t="s">
        <v>3285</v>
      </c>
      <c r="K8" s="1" t="s">
        <v>3499</v>
      </c>
      <c r="L8" s="1" t="s">
        <v>3455</v>
      </c>
      <c r="M8" s="1" t="s">
        <v>3512</v>
      </c>
      <c r="N8" s="1" t="s">
        <v>3452</v>
      </c>
    </row>
    <row r="9" spans="1:15" ht="38.25" x14ac:dyDescent="0.2">
      <c r="A9" s="1" t="s">
        <v>9</v>
      </c>
      <c r="B9" s="1" t="s">
        <v>209</v>
      </c>
      <c r="C9" s="1" t="s">
        <v>210</v>
      </c>
      <c r="D9" s="1" t="s">
        <v>211</v>
      </c>
      <c r="E9" s="1" t="s">
        <v>212</v>
      </c>
      <c r="F9" s="1" t="s">
        <v>213</v>
      </c>
      <c r="G9" s="1" t="s">
        <v>214</v>
      </c>
      <c r="H9" s="1" t="s">
        <v>215</v>
      </c>
      <c r="I9" s="1" t="s">
        <v>216</v>
      </c>
      <c r="J9" s="2" t="s">
        <v>3286</v>
      </c>
      <c r="L9" s="1" t="s">
        <v>3501</v>
      </c>
      <c r="M9" s="1" t="s">
        <v>3456</v>
      </c>
      <c r="N9" s="1" t="s">
        <v>3445</v>
      </c>
    </row>
    <row r="10" spans="1:15" ht="38.25" x14ac:dyDescent="0.2">
      <c r="A10" s="1" t="s">
        <v>9</v>
      </c>
      <c r="B10" s="1" t="s">
        <v>217</v>
      </c>
      <c r="C10" s="1" t="s">
        <v>218</v>
      </c>
      <c r="D10" s="1" t="s">
        <v>219</v>
      </c>
      <c r="E10" s="1" t="s">
        <v>220</v>
      </c>
      <c r="F10" s="1" t="s">
        <v>221</v>
      </c>
      <c r="G10" s="1" t="s">
        <v>222</v>
      </c>
      <c r="H10" s="1" t="s">
        <v>223</v>
      </c>
      <c r="I10" s="1" t="s">
        <v>11</v>
      </c>
      <c r="J10" s="2" t="s">
        <v>3287</v>
      </c>
      <c r="K10" s="1" t="s">
        <v>3505</v>
      </c>
      <c r="L10" s="1" t="s">
        <v>3503</v>
      </c>
      <c r="M10" s="1" t="s">
        <v>3504</v>
      </c>
      <c r="N10" s="1" t="s">
        <v>3445</v>
      </c>
    </row>
    <row r="11" spans="1:15" ht="25.5" x14ac:dyDescent="0.2">
      <c r="A11" s="1" t="s">
        <v>9</v>
      </c>
      <c r="B11" s="1" t="s">
        <v>268</v>
      </c>
      <c r="C11" s="1" t="s">
        <v>269</v>
      </c>
      <c r="D11" s="1" t="s">
        <v>270</v>
      </c>
      <c r="E11" s="1" t="s">
        <v>271</v>
      </c>
      <c r="F11" s="1" t="s">
        <v>272</v>
      </c>
      <c r="G11" s="1" t="s">
        <v>273</v>
      </c>
      <c r="H11" s="1" t="s">
        <v>274</v>
      </c>
      <c r="I11" s="1" t="s">
        <v>275</v>
      </c>
      <c r="J11" s="2" t="s">
        <v>3289</v>
      </c>
      <c r="K11" s="1" t="s">
        <v>3502</v>
      </c>
      <c r="L11" s="1" t="s">
        <v>3557</v>
      </c>
      <c r="M11" s="1" t="s">
        <v>3506</v>
      </c>
      <c r="N11" s="1" t="s">
        <v>3452</v>
      </c>
    </row>
    <row r="12" spans="1:15" ht="25.5" x14ac:dyDescent="0.2">
      <c r="A12" s="1" t="s">
        <v>9</v>
      </c>
      <c r="B12" s="1" t="s">
        <v>276</v>
      </c>
      <c r="C12" s="1" t="s">
        <v>277</v>
      </c>
      <c r="D12" s="1" t="s">
        <v>278</v>
      </c>
      <c r="E12" s="1" t="s">
        <v>279</v>
      </c>
      <c r="F12" s="1" t="s">
        <v>280</v>
      </c>
      <c r="G12" s="1" t="s">
        <v>281</v>
      </c>
      <c r="H12" s="1" t="s">
        <v>274</v>
      </c>
      <c r="I12" s="1" t="s">
        <v>275</v>
      </c>
      <c r="J12" s="2" t="s">
        <v>3290</v>
      </c>
      <c r="K12" s="1" t="s">
        <v>3507</v>
      </c>
      <c r="L12" s="1" t="s">
        <v>3508</v>
      </c>
      <c r="M12" s="1" t="s">
        <v>3506</v>
      </c>
      <c r="N12" s="1" t="s">
        <v>3474</v>
      </c>
    </row>
    <row r="13" spans="1:15" ht="38.25" x14ac:dyDescent="0.2">
      <c r="A13" s="1" t="s">
        <v>9</v>
      </c>
      <c r="B13" s="1" t="s">
        <v>311</v>
      </c>
      <c r="C13" s="1" t="s">
        <v>312</v>
      </c>
      <c r="D13" s="1" t="s">
        <v>313</v>
      </c>
      <c r="E13" s="1" t="s">
        <v>314</v>
      </c>
      <c r="F13" s="1" t="s">
        <v>11</v>
      </c>
      <c r="G13" s="1" t="s">
        <v>315</v>
      </c>
      <c r="H13" s="1" t="s">
        <v>316</v>
      </c>
      <c r="I13" s="1" t="s">
        <v>317</v>
      </c>
      <c r="J13" s="2" t="s">
        <v>3292</v>
      </c>
      <c r="L13" s="1" t="s">
        <v>3511</v>
      </c>
      <c r="M13" s="1" t="s">
        <v>3616</v>
      </c>
      <c r="N13" s="1" t="s">
        <v>3474</v>
      </c>
    </row>
    <row r="14" spans="1:15" ht="38.25" x14ac:dyDescent="0.2">
      <c r="A14" s="1" t="s">
        <v>9</v>
      </c>
      <c r="B14" s="1" t="s">
        <v>348</v>
      </c>
      <c r="C14" s="1" t="s">
        <v>349</v>
      </c>
      <c r="D14" s="1" t="s">
        <v>350</v>
      </c>
      <c r="E14" s="1" t="s">
        <v>351</v>
      </c>
      <c r="F14" s="1" t="s">
        <v>352</v>
      </c>
      <c r="G14" s="1" t="s">
        <v>353</v>
      </c>
      <c r="H14" s="1" t="s">
        <v>134</v>
      </c>
      <c r="I14" s="1" t="s">
        <v>135</v>
      </c>
      <c r="J14" s="2" t="s">
        <v>3295</v>
      </c>
      <c r="K14" s="1" t="s">
        <v>3513</v>
      </c>
      <c r="L14" s="1" t="s">
        <v>3514</v>
      </c>
      <c r="M14" s="1" t="s">
        <v>3617</v>
      </c>
      <c r="N14" s="1" t="s">
        <v>3474</v>
      </c>
    </row>
    <row r="15" spans="1:15" ht="38.25" x14ac:dyDescent="0.2">
      <c r="A15" s="1" t="s">
        <v>9</v>
      </c>
      <c r="B15" s="1" t="s">
        <v>427</v>
      </c>
      <c r="C15" s="1" t="s">
        <v>428</v>
      </c>
      <c r="D15" s="1" t="s">
        <v>429</v>
      </c>
      <c r="E15" s="1" t="s">
        <v>430</v>
      </c>
      <c r="F15" s="1" t="s">
        <v>431</v>
      </c>
      <c r="G15" s="1" t="s">
        <v>432</v>
      </c>
      <c r="H15" s="1" t="s">
        <v>433</v>
      </c>
      <c r="I15" s="1" t="s">
        <v>434</v>
      </c>
      <c r="J15" s="2" t="s">
        <v>3299</v>
      </c>
      <c r="K15" s="1" t="s">
        <v>3515</v>
      </c>
      <c r="L15" s="1" t="s">
        <v>3449</v>
      </c>
      <c r="M15" s="1" t="s">
        <v>3512</v>
      </c>
      <c r="N15" s="1" t="s">
        <v>3445</v>
      </c>
    </row>
    <row r="16" spans="1:15" ht="25.5" x14ac:dyDescent="0.2">
      <c r="A16" s="1" t="s">
        <v>9</v>
      </c>
      <c r="B16" s="1" t="s">
        <v>449</v>
      </c>
      <c r="C16" s="1" t="s">
        <v>450</v>
      </c>
      <c r="D16" s="1" t="s">
        <v>451</v>
      </c>
      <c r="E16" s="1" t="s">
        <v>452</v>
      </c>
      <c r="F16" s="1" t="s">
        <v>453</v>
      </c>
      <c r="G16" s="1" t="s">
        <v>454</v>
      </c>
      <c r="H16" s="1" t="s">
        <v>455</v>
      </c>
      <c r="I16" s="1" t="s">
        <v>456</v>
      </c>
      <c r="J16" s="2" t="s">
        <v>3300</v>
      </c>
      <c r="K16" s="1" t="s">
        <v>3517</v>
      </c>
      <c r="L16" s="1" t="s">
        <v>3518</v>
      </c>
      <c r="M16" s="1" t="s">
        <v>3460</v>
      </c>
      <c r="N16" s="1" t="s">
        <v>3512</v>
      </c>
    </row>
    <row r="17" spans="1:14" ht="38.25" x14ac:dyDescent="0.2">
      <c r="A17" s="1" t="s">
        <v>9</v>
      </c>
      <c r="B17" s="1" t="s">
        <v>471</v>
      </c>
      <c r="C17" s="1" t="s">
        <v>472</v>
      </c>
      <c r="D17" s="1" t="s">
        <v>473</v>
      </c>
      <c r="E17" s="1" t="s">
        <v>474</v>
      </c>
      <c r="F17" s="1" t="s">
        <v>475</v>
      </c>
      <c r="G17" s="1" t="s">
        <v>476</v>
      </c>
      <c r="H17" s="1" t="s">
        <v>16</v>
      </c>
      <c r="I17" s="1" t="s">
        <v>17</v>
      </c>
      <c r="J17" s="2" t="s">
        <v>3301</v>
      </c>
      <c r="K17" s="1" t="s">
        <v>3499</v>
      </c>
      <c r="L17" s="1" t="s">
        <v>3454</v>
      </c>
      <c r="M17" s="1" t="s">
        <v>3506</v>
      </c>
      <c r="N17" s="1" t="s">
        <v>3474</v>
      </c>
    </row>
    <row r="18" spans="1:14" ht="25.5" x14ac:dyDescent="0.2">
      <c r="A18" s="1" t="s">
        <v>9</v>
      </c>
      <c r="B18" s="1" t="s">
        <v>500</v>
      </c>
      <c r="C18" s="1" t="s">
        <v>501</v>
      </c>
      <c r="D18" s="1" t="s">
        <v>502</v>
      </c>
      <c r="E18" s="1" t="s">
        <v>503</v>
      </c>
      <c r="F18" s="1" t="s">
        <v>504</v>
      </c>
      <c r="G18" s="1" t="s">
        <v>505</v>
      </c>
      <c r="H18" s="1" t="s">
        <v>11</v>
      </c>
      <c r="I18" s="1" t="s">
        <v>506</v>
      </c>
      <c r="J18" s="2" t="s">
        <v>3302</v>
      </c>
      <c r="K18" s="1" t="s">
        <v>3519</v>
      </c>
      <c r="L18" s="1" t="s">
        <v>3521</v>
      </c>
      <c r="M18" s="1" t="s">
        <v>3450</v>
      </c>
      <c r="N18" s="1" t="s">
        <v>3452</v>
      </c>
    </row>
    <row r="19" spans="1:14" ht="25.5" x14ac:dyDescent="0.2">
      <c r="A19" s="1" t="s">
        <v>9</v>
      </c>
      <c r="B19" s="1" t="s">
        <v>515</v>
      </c>
      <c r="C19" s="1" t="s">
        <v>516</v>
      </c>
      <c r="D19" s="1" t="s">
        <v>517</v>
      </c>
      <c r="E19" s="1" t="s">
        <v>518</v>
      </c>
      <c r="F19" s="1" t="s">
        <v>519</v>
      </c>
      <c r="G19" s="1" t="s">
        <v>520</v>
      </c>
      <c r="H19" s="1" t="s">
        <v>521</v>
      </c>
      <c r="I19" s="1" t="s">
        <v>522</v>
      </c>
      <c r="J19" s="2" t="s">
        <v>3303</v>
      </c>
      <c r="K19" s="1" t="s">
        <v>3499</v>
      </c>
      <c r="L19" s="1" t="s">
        <v>3454</v>
      </c>
      <c r="M19" s="1" t="s">
        <v>3616</v>
      </c>
      <c r="N19" s="1" t="s">
        <v>3452</v>
      </c>
    </row>
    <row r="20" spans="1:14" ht="38.25" x14ac:dyDescent="0.2">
      <c r="A20" s="1" t="s">
        <v>9</v>
      </c>
      <c r="B20" s="1" t="s">
        <v>531</v>
      </c>
      <c r="C20" s="1" t="s">
        <v>532</v>
      </c>
      <c r="D20" s="1" t="s">
        <v>533</v>
      </c>
      <c r="E20" s="1" t="s">
        <v>534</v>
      </c>
      <c r="F20" s="1" t="s">
        <v>535</v>
      </c>
      <c r="G20" s="1" t="s">
        <v>536</v>
      </c>
      <c r="H20" s="1" t="s">
        <v>149</v>
      </c>
      <c r="I20" s="1" t="s">
        <v>150</v>
      </c>
      <c r="J20" s="2" t="s">
        <v>3304</v>
      </c>
      <c r="K20" s="1" t="s">
        <v>3522</v>
      </c>
      <c r="L20" s="1" t="s">
        <v>3449</v>
      </c>
      <c r="M20" s="1" t="s">
        <v>3512</v>
      </c>
      <c r="N20" s="1" t="s">
        <v>3452</v>
      </c>
    </row>
    <row r="21" spans="1:14" ht="25.5" x14ac:dyDescent="0.2">
      <c r="A21" s="1" t="s">
        <v>9</v>
      </c>
      <c r="B21" s="1" t="s">
        <v>552</v>
      </c>
      <c r="C21" s="1" t="s">
        <v>553</v>
      </c>
      <c r="D21" s="1" t="s">
        <v>554</v>
      </c>
      <c r="E21" s="1" t="s">
        <v>555</v>
      </c>
      <c r="F21" s="1" t="s">
        <v>556</v>
      </c>
      <c r="G21" s="1" t="s">
        <v>557</v>
      </c>
      <c r="H21" s="1" t="s">
        <v>61</v>
      </c>
      <c r="I21" s="1" t="s">
        <v>62</v>
      </c>
      <c r="J21" s="2" t="s">
        <v>3305</v>
      </c>
      <c r="L21" s="1" t="s">
        <v>3523</v>
      </c>
      <c r="M21" s="1" t="s">
        <v>3456</v>
      </c>
      <c r="N21" s="1" t="s">
        <v>3474</v>
      </c>
    </row>
    <row r="22" spans="1:14" ht="25.5" x14ac:dyDescent="0.2">
      <c r="A22" s="1" t="s">
        <v>9</v>
      </c>
      <c r="B22" s="1" t="s">
        <v>558</v>
      </c>
      <c r="C22" s="1" t="s">
        <v>559</v>
      </c>
      <c r="D22" s="1" t="s">
        <v>560</v>
      </c>
      <c r="E22" s="1" t="s">
        <v>561</v>
      </c>
      <c r="F22" s="1" t="s">
        <v>562</v>
      </c>
      <c r="G22" s="1" t="s">
        <v>563</v>
      </c>
      <c r="H22" s="1" t="s">
        <v>564</v>
      </c>
      <c r="I22" s="1" t="s">
        <v>565</v>
      </c>
      <c r="J22" s="2" t="s">
        <v>3306</v>
      </c>
      <c r="K22" s="1" t="s">
        <v>3524</v>
      </c>
      <c r="L22" s="1" t="s">
        <v>3525</v>
      </c>
      <c r="M22" s="1" t="s">
        <v>3614</v>
      </c>
      <c r="N22" s="1" t="s">
        <v>3452</v>
      </c>
    </row>
    <row r="23" spans="1:14" ht="38.25" x14ac:dyDescent="0.2">
      <c r="A23" s="1" t="s">
        <v>9</v>
      </c>
      <c r="B23" s="1" t="s">
        <v>566</v>
      </c>
      <c r="C23" s="1" t="s">
        <v>567</v>
      </c>
      <c r="D23" s="1" t="s">
        <v>568</v>
      </c>
      <c r="E23" s="1" t="s">
        <v>569</v>
      </c>
      <c r="F23" s="1" t="s">
        <v>570</v>
      </c>
      <c r="G23" s="1" t="s">
        <v>571</v>
      </c>
      <c r="H23" s="1" t="s">
        <v>368</v>
      </c>
      <c r="I23" s="1" t="s">
        <v>369</v>
      </c>
      <c r="J23" s="2" t="s">
        <v>3307</v>
      </c>
      <c r="K23" s="1" t="s">
        <v>3526</v>
      </c>
      <c r="L23" s="1" t="s">
        <v>3449</v>
      </c>
      <c r="M23" s="1" t="s">
        <v>3506</v>
      </c>
      <c r="N23" s="1" t="s">
        <v>3445</v>
      </c>
    </row>
    <row r="24" spans="1:14" ht="38.25" x14ac:dyDescent="0.2">
      <c r="A24" s="1" t="s">
        <v>9</v>
      </c>
      <c r="B24" s="1" t="s">
        <v>572</v>
      </c>
      <c r="C24" s="1" t="s">
        <v>573</v>
      </c>
      <c r="D24" s="1" t="s">
        <v>574</v>
      </c>
      <c r="E24" s="1" t="s">
        <v>575</v>
      </c>
      <c r="F24" s="1" t="s">
        <v>576</v>
      </c>
      <c r="G24" s="1" t="s">
        <v>577</v>
      </c>
      <c r="H24" s="1" t="s">
        <v>207</v>
      </c>
      <c r="I24" s="1" t="s">
        <v>208</v>
      </c>
      <c r="J24" s="2" t="s">
        <v>3308</v>
      </c>
      <c r="L24" s="1" t="s">
        <v>3467</v>
      </c>
      <c r="M24" s="1" t="s">
        <v>3614</v>
      </c>
      <c r="N24" s="1" t="s">
        <v>3452</v>
      </c>
    </row>
    <row r="25" spans="1:14" ht="25.5" x14ac:dyDescent="0.2">
      <c r="A25" s="1" t="s">
        <v>9</v>
      </c>
      <c r="B25" s="1" t="s">
        <v>578</v>
      </c>
      <c r="C25" s="1" t="s">
        <v>579</v>
      </c>
      <c r="D25" s="1" t="s">
        <v>580</v>
      </c>
      <c r="E25" s="1" t="s">
        <v>581</v>
      </c>
      <c r="F25" s="1" t="s">
        <v>582</v>
      </c>
      <c r="G25" s="1" t="s">
        <v>583</v>
      </c>
      <c r="H25" s="1" t="s">
        <v>584</v>
      </c>
      <c r="I25" s="1" t="s">
        <v>585</v>
      </c>
      <c r="J25" s="2" t="s">
        <v>3309</v>
      </c>
      <c r="K25" s="1" t="s">
        <v>3499</v>
      </c>
      <c r="L25" s="1" t="s">
        <v>3516</v>
      </c>
      <c r="M25" s="1" t="s">
        <v>3532</v>
      </c>
      <c r="N25" s="1" t="s">
        <v>3452</v>
      </c>
    </row>
    <row r="26" spans="1:14" ht="25.5" x14ac:dyDescent="0.2">
      <c r="A26" s="1" t="s">
        <v>9</v>
      </c>
      <c r="B26" s="1" t="s">
        <v>599</v>
      </c>
      <c r="C26" s="1" t="s">
        <v>600</v>
      </c>
      <c r="D26" s="1" t="s">
        <v>601</v>
      </c>
      <c r="E26" s="1" t="s">
        <v>602</v>
      </c>
      <c r="F26" s="1" t="s">
        <v>603</v>
      </c>
      <c r="G26" s="1" t="s">
        <v>604</v>
      </c>
      <c r="H26" s="1" t="s">
        <v>302</v>
      </c>
      <c r="I26" s="1" t="s">
        <v>11</v>
      </c>
      <c r="J26" s="2" t="s">
        <v>3310</v>
      </c>
      <c r="K26" s="1" t="s">
        <v>3528</v>
      </c>
      <c r="L26" s="1" t="s">
        <v>3529</v>
      </c>
      <c r="M26" s="1" t="s">
        <v>3512</v>
      </c>
      <c r="N26" s="1" t="s">
        <v>3445</v>
      </c>
    </row>
    <row r="27" spans="1:14" ht="25.5" x14ac:dyDescent="0.2">
      <c r="A27" s="1" t="s">
        <v>9</v>
      </c>
      <c r="B27" s="1" t="s">
        <v>611</v>
      </c>
      <c r="C27" s="1" t="s">
        <v>612</v>
      </c>
      <c r="D27" s="1" t="s">
        <v>613</v>
      </c>
      <c r="E27" s="1" t="s">
        <v>614</v>
      </c>
      <c r="F27" s="1" t="s">
        <v>615</v>
      </c>
      <c r="G27" s="1" t="s">
        <v>616</v>
      </c>
      <c r="H27" s="1" t="s">
        <v>375</v>
      </c>
      <c r="I27" s="1" t="s">
        <v>376</v>
      </c>
      <c r="J27" s="2" t="s">
        <v>3311</v>
      </c>
      <c r="K27" s="1" t="s">
        <v>3530</v>
      </c>
      <c r="L27" s="1" t="s">
        <v>3454</v>
      </c>
      <c r="M27" s="1" t="s">
        <v>3616</v>
      </c>
      <c r="N27" s="1" t="s">
        <v>3452</v>
      </c>
    </row>
    <row r="28" spans="1:14" ht="38.25" x14ac:dyDescent="0.2">
      <c r="A28" s="1" t="s">
        <v>9</v>
      </c>
      <c r="B28" s="1" t="s">
        <v>651</v>
      </c>
      <c r="C28" s="1" t="s">
        <v>652</v>
      </c>
      <c r="D28" s="1" t="s">
        <v>653</v>
      </c>
      <c r="E28" s="1" t="s">
        <v>654</v>
      </c>
      <c r="F28" s="1" t="s">
        <v>655</v>
      </c>
      <c r="G28" s="1" t="s">
        <v>656</v>
      </c>
      <c r="H28" s="1" t="s">
        <v>650</v>
      </c>
      <c r="I28" s="1" t="s">
        <v>11</v>
      </c>
      <c r="J28" s="2" t="s">
        <v>3313</v>
      </c>
      <c r="K28" s="1" t="s">
        <v>3502</v>
      </c>
      <c r="L28" s="1" t="s">
        <v>3459</v>
      </c>
      <c r="M28" s="3" t="s">
        <v>3613</v>
      </c>
      <c r="N28" s="1" t="s">
        <v>3452</v>
      </c>
    </row>
    <row r="29" spans="1:14" ht="38.25" x14ac:dyDescent="0.2">
      <c r="A29" s="1" t="s">
        <v>9</v>
      </c>
      <c r="B29" s="1" t="s">
        <v>667</v>
      </c>
      <c r="C29" s="1" t="s">
        <v>668</v>
      </c>
      <c r="D29" s="1" t="s">
        <v>669</v>
      </c>
      <c r="E29" s="1" t="s">
        <v>670</v>
      </c>
      <c r="F29" s="1" t="s">
        <v>671</v>
      </c>
      <c r="G29" s="1" t="s">
        <v>672</v>
      </c>
      <c r="H29" s="1" t="s">
        <v>673</v>
      </c>
      <c r="I29" s="1" t="s">
        <v>674</v>
      </c>
      <c r="J29" s="2" t="s">
        <v>3314</v>
      </c>
      <c r="L29" s="1" t="s">
        <v>3490</v>
      </c>
      <c r="M29" s="1" t="s">
        <v>3506</v>
      </c>
      <c r="N29" s="1" t="s">
        <v>3474</v>
      </c>
    </row>
    <row r="30" spans="1:14" ht="25.5" x14ac:dyDescent="0.2">
      <c r="A30" s="1" t="s">
        <v>9</v>
      </c>
      <c r="B30" s="1" t="s">
        <v>683</v>
      </c>
      <c r="C30" s="1" t="s">
        <v>684</v>
      </c>
      <c r="D30" s="1" t="s">
        <v>685</v>
      </c>
      <c r="E30" s="1" t="s">
        <v>686</v>
      </c>
      <c r="F30" s="1" t="s">
        <v>687</v>
      </c>
      <c r="G30" s="1" t="s">
        <v>688</v>
      </c>
      <c r="H30" s="1" t="s">
        <v>689</v>
      </c>
      <c r="I30" s="1" t="s">
        <v>11</v>
      </c>
      <c r="J30" s="2" t="s">
        <v>3315</v>
      </c>
      <c r="L30" s="1" t="s">
        <v>3531</v>
      </c>
      <c r="M30" s="1" t="s">
        <v>3532</v>
      </c>
      <c r="N30" s="1" t="s">
        <v>3452</v>
      </c>
    </row>
    <row r="31" spans="1:14" ht="38.25" x14ac:dyDescent="0.2">
      <c r="A31" s="1" t="s">
        <v>9</v>
      </c>
      <c r="B31" s="1" t="s">
        <v>722</v>
      </c>
      <c r="C31" s="1" t="s">
        <v>723</v>
      </c>
      <c r="D31" s="1" t="s">
        <v>724</v>
      </c>
      <c r="E31" s="1" t="s">
        <v>725</v>
      </c>
      <c r="F31" s="1" t="s">
        <v>726</v>
      </c>
      <c r="G31" s="1" t="s">
        <v>727</v>
      </c>
      <c r="H31" s="1" t="s">
        <v>274</v>
      </c>
      <c r="I31" s="1" t="s">
        <v>275</v>
      </c>
      <c r="J31" s="2" t="s">
        <v>3316</v>
      </c>
      <c r="K31" s="1" t="s">
        <v>3533</v>
      </c>
      <c r="L31" s="1" t="s">
        <v>3459</v>
      </c>
      <c r="M31" s="1" t="s">
        <v>3614</v>
      </c>
      <c r="N31" s="1" t="s">
        <v>3474</v>
      </c>
    </row>
    <row r="32" spans="1:14" ht="25.5" x14ac:dyDescent="0.2">
      <c r="A32" s="1" t="s">
        <v>9</v>
      </c>
      <c r="B32" s="1" t="s">
        <v>742</v>
      </c>
      <c r="C32" s="1" t="s">
        <v>743</v>
      </c>
      <c r="D32" s="1" t="s">
        <v>744</v>
      </c>
      <c r="E32" s="1" t="s">
        <v>745</v>
      </c>
      <c r="F32" s="1" t="s">
        <v>746</v>
      </c>
      <c r="G32" s="1" t="s">
        <v>747</v>
      </c>
      <c r="H32" s="1" t="s">
        <v>748</v>
      </c>
      <c r="I32" s="1" t="s">
        <v>749</v>
      </c>
      <c r="J32" s="2" t="s">
        <v>3317</v>
      </c>
      <c r="L32" s="1" t="s">
        <v>3520</v>
      </c>
      <c r="M32" s="1" t="s">
        <v>3617</v>
      </c>
      <c r="N32" s="1" t="s">
        <v>3445</v>
      </c>
    </row>
    <row r="33" spans="1:14" ht="38.25" x14ac:dyDescent="0.2">
      <c r="A33" s="1" t="s">
        <v>9</v>
      </c>
      <c r="B33" s="1" t="s">
        <v>750</v>
      </c>
      <c r="C33" s="1" t="s">
        <v>751</v>
      </c>
      <c r="D33" s="1" t="s">
        <v>752</v>
      </c>
      <c r="E33" s="1" t="s">
        <v>753</v>
      </c>
      <c r="F33" s="1" t="s">
        <v>754</v>
      </c>
      <c r="G33" s="1" t="s">
        <v>755</v>
      </c>
      <c r="H33" s="1" t="s">
        <v>629</v>
      </c>
      <c r="I33" s="1" t="s">
        <v>630</v>
      </c>
      <c r="J33" s="2" t="s">
        <v>3318</v>
      </c>
      <c r="K33" s="1" t="s">
        <v>3534</v>
      </c>
      <c r="M33" s="1" t="s">
        <v>3450</v>
      </c>
      <c r="N33" s="1" t="s">
        <v>3474</v>
      </c>
    </row>
    <row r="34" spans="1:14" ht="38.25" x14ac:dyDescent="0.2">
      <c r="A34" s="1" t="s">
        <v>9</v>
      </c>
      <c r="B34" s="1" t="s">
        <v>756</v>
      </c>
      <c r="C34" s="1" t="s">
        <v>757</v>
      </c>
      <c r="D34" s="1" t="s">
        <v>758</v>
      </c>
      <c r="E34" s="1" t="s">
        <v>759</v>
      </c>
      <c r="F34" s="1" t="s">
        <v>760</v>
      </c>
      <c r="G34" s="1" t="s">
        <v>761</v>
      </c>
      <c r="H34" s="1" t="s">
        <v>762</v>
      </c>
      <c r="I34" s="1" t="s">
        <v>763</v>
      </c>
      <c r="J34" s="2" t="s">
        <v>3319</v>
      </c>
      <c r="K34" s="1" t="s">
        <v>3535</v>
      </c>
      <c r="L34" s="1" t="s">
        <v>3455</v>
      </c>
      <c r="M34" s="1" t="s">
        <v>3506</v>
      </c>
      <c r="N34" s="1" t="s">
        <v>3474</v>
      </c>
    </row>
    <row r="35" spans="1:14" ht="38.25" x14ac:dyDescent="0.2">
      <c r="A35" s="1" t="s">
        <v>9</v>
      </c>
      <c r="B35" s="1" t="s">
        <v>764</v>
      </c>
      <c r="C35" s="1" t="s">
        <v>765</v>
      </c>
      <c r="D35" s="1" t="s">
        <v>766</v>
      </c>
      <c r="E35" s="1" t="s">
        <v>767</v>
      </c>
      <c r="F35" s="1" t="s">
        <v>768</v>
      </c>
      <c r="G35" s="1" t="s">
        <v>769</v>
      </c>
      <c r="H35" s="1" t="s">
        <v>762</v>
      </c>
      <c r="I35" s="1" t="s">
        <v>763</v>
      </c>
      <c r="J35" s="2" t="s">
        <v>3320</v>
      </c>
      <c r="L35" s="1" t="s">
        <v>3467</v>
      </c>
      <c r="M35" s="1" t="s">
        <v>3460</v>
      </c>
      <c r="N35" s="1" t="s">
        <v>3452</v>
      </c>
    </row>
    <row r="36" spans="1:14" ht="25.5" x14ac:dyDescent="0.2">
      <c r="A36" s="1" t="s">
        <v>9</v>
      </c>
      <c r="B36" s="1" t="s">
        <v>770</v>
      </c>
      <c r="C36" s="1" t="s">
        <v>771</v>
      </c>
      <c r="D36" s="1" t="s">
        <v>772</v>
      </c>
      <c r="E36" s="1" t="s">
        <v>773</v>
      </c>
      <c r="F36" s="1" t="s">
        <v>774</v>
      </c>
      <c r="G36" s="1" t="s">
        <v>775</v>
      </c>
      <c r="H36" s="1" t="s">
        <v>134</v>
      </c>
      <c r="I36" s="1" t="s">
        <v>135</v>
      </c>
      <c r="J36" s="2" t="s">
        <v>3321</v>
      </c>
      <c r="K36" s="1" t="s">
        <v>3536</v>
      </c>
      <c r="L36" s="1" t="s">
        <v>3454</v>
      </c>
      <c r="M36" s="1" t="s">
        <v>3617</v>
      </c>
      <c r="N36" s="1" t="s">
        <v>3445</v>
      </c>
    </row>
    <row r="37" spans="1:14" ht="38.25" x14ac:dyDescent="0.2">
      <c r="A37" s="1" t="s">
        <v>9</v>
      </c>
      <c r="B37" s="1" t="s">
        <v>782</v>
      </c>
      <c r="C37" s="1" t="s">
        <v>783</v>
      </c>
      <c r="D37" s="1" t="s">
        <v>784</v>
      </c>
      <c r="E37" s="1" t="s">
        <v>785</v>
      </c>
      <c r="F37" s="1" t="s">
        <v>786</v>
      </c>
      <c r="G37" s="1" t="s">
        <v>787</v>
      </c>
      <c r="H37" s="1" t="s">
        <v>455</v>
      </c>
      <c r="I37" s="1" t="s">
        <v>456</v>
      </c>
      <c r="J37" s="2" t="s">
        <v>3322</v>
      </c>
      <c r="K37" s="1" t="s">
        <v>3499</v>
      </c>
      <c r="L37" s="1" t="s">
        <v>3449</v>
      </c>
      <c r="M37" s="1" t="s">
        <v>3506</v>
      </c>
      <c r="N37" s="1" t="s">
        <v>3474</v>
      </c>
    </row>
    <row r="38" spans="1:14" ht="25.5" x14ac:dyDescent="0.2">
      <c r="A38" s="1" t="s">
        <v>9</v>
      </c>
      <c r="B38" s="1" t="s">
        <v>815</v>
      </c>
      <c r="C38" s="1" t="s">
        <v>816</v>
      </c>
      <c r="D38" s="1" t="s">
        <v>817</v>
      </c>
      <c r="E38" s="1" t="s">
        <v>818</v>
      </c>
      <c r="F38" s="1" t="s">
        <v>819</v>
      </c>
      <c r="G38" s="1" t="s">
        <v>820</v>
      </c>
      <c r="H38" s="1" t="s">
        <v>821</v>
      </c>
      <c r="I38" s="1" t="s">
        <v>822</v>
      </c>
      <c r="J38" s="2" t="s">
        <v>3323</v>
      </c>
      <c r="L38" s="1" t="s">
        <v>3501</v>
      </c>
      <c r="M38" s="1" t="s">
        <v>3506</v>
      </c>
      <c r="N38" s="1" t="s">
        <v>3474</v>
      </c>
    </row>
    <row r="39" spans="1:14" ht="25.5" x14ac:dyDescent="0.2">
      <c r="A39" s="1" t="s">
        <v>9</v>
      </c>
      <c r="B39" s="1" t="s">
        <v>823</v>
      </c>
      <c r="C39" s="1" t="s">
        <v>824</v>
      </c>
      <c r="D39" s="1" t="s">
        <v>825</v>
      </c>
      <c r="E39" s="1" t="s">
        <v>826</v>
      </c>
      <c r="F39" s="1" t="s">
        <v>827</v>
      </c>
      <c r="G39" s="1" t="s">
        <v>828</v>
      </c>
      <c r="H39" s="1" t="s">
        <v>829</v>
      </c>
      <c r="I39" s="1" t="s">
        <v>830</v>
      </c>
      <c r="J39" s="2" t="s">
        <v>3324</v>
      </c>
      <c r="K39" s="1" t="s">
        <v>3537</v>
      </c>
      <c r="M39" s="3" t="s">
        <v>3613</v>
      </c>
      <c r="N39" s="1" t="s">
        <v>3445</v>
      </c>
    </row>
    <row r="40" spans="1:14" ht="38.25" x14ac:dyDescent="0.2">
      <c r="A40" s="1" t="s">
        <v>9</v>
      </c>
      <c r="B40" s="1" t="s">
        <v>845</v>
      </c>
      <c r="C40" s="1" t="s">
        <v>846</v>
      </c>
      <c r="D40" s="1" t="s">
        <v>847</v>
      </c>
      <c r="E40" s="1" t="s">
        <v>848</v>
      </c>
      <c r="F40" s="1" t="s">
        <v>849</v>
      </c>
      <c r="G40" s="1" t="s">
        <v>850</v>
      </c>
      <c r="H40" s="1" t="s">
        <v>851</v>
      </c>
      <c r="I40" s="1" t="s">
        <v>852</v>
      </c>
      <c r="J40" s="2" t="s">
        <v>3325</v>
      </c>
      <c r="K40" s="1" t="s">
        <v>3499</v>
      </c>
      <c r="L40" s="1" t="s">
        <v>3538</v>
      </c>
      <c r="M40" s="1" t="s">
        <v>3512</v>
      </c>
      <c r="N40" s="1" t="s">
        <v>3452</v>
      </c>
    </row>
    <row r="41" spans="1:14" ht="25.5" x14ac:dyDescent="0.2">
      <c r="A41" s="1" t="s">
        <v>9</v>
      </c>
      <c r="B41" s="1" t="s">
        <v>881</v>
      </c>
      <c r="C41" s="1" t="s">
        <v>882</v>
      </c>
      <c r="D41" s="1" t="s">
        <v>883</v>
      </c>
      <c r="E41" s="1" t="s">
        <v>11</v>
      </c>
      <c r="F41" s="1" t="s">
        <v>884</v>
      </c>
      <c r="G41" s="1" t="s">
        <v>885</v>
      </c>
      <c r="H41" s="1" t="s">
        <v>886</v>
      </c>
      <c r="I41" s="1" t="s">
        <v>887</v>
      </c>
      <c r="J41" s="2" t="s">
        <v>3326</v>
      </c>
      <c r="K41" s="1" t="s">
        <v>3499</v>
      </c>
      <c r="L41" s="1" t="s">
        <v>3510</v>
      </c>
      <c r="M41" s="1" t="s">
        <v>3506</v>
      </c>
      <c r="N41" s="1" t="s">
        <v>3445</v>
      </c>
    </row>
    <row r="42" spans="1:14" ht="38.25" x14ac:dyDescent="0.2">
      <c r="A42" s="1" t="s">
        <v>9</v>
      </c>
      <c r="B42" s="1" t="s">
        <v>917</v>
      </c>
      <c r="C42" s="1" t="s">
        <v>918</v>
      </c>
      <c r="D42" s="1" t="s">
        <v>919</v>
      </c>
      <c r="E42" s="1" t="s">
        <v>920</v>
      </c>
      <c r="F42" s="1" t="s">
        <v>921</v>
      </c>
      <c r="G42" s="1" t="s">
        <v>922</v>
      </c>
      <c r="H42" s="1" t="s">
        <v>11</v>
      </c>
      <c r="I42" s="1" t="s">
        <v>923</v>
      </c>
      <c r="J42" s="2" t="s">
        <v>3327</v>
      </c>
      <c r="K42" s="1" t="s">
        <v>3509</v>
      </c>
      <c r="L42" s="1" t="s">
        <v>3539</v>
      </c>
      <c r="M42" s="1" t="s">
        <v>3460</v>
      </c>
      <c r="N42" s="1" t="s">
        <v>3452</v>
      </c>
    </row>
    <row r="43" spans="1:14" ht="51" x14ac:dyDescent="0.2">
      <c r="A43" s="1" t="s">
        <v>9</v>
      </c>
      <c r="B43" s="1" t="s">
        <v>938</v>
      </c>
      <c r="C43" s="1" t="s">
        <v>939</v>
      </c>
      <c r="D43" s="1" t="s">
        <v>940</v>
      </c>
      <c r="E43" s="1" t="s">
        <v>941</v>
      </c>
      <c r="F43" s="1" t="s">
        <v>942</v>
      </c>
      <c r="G43" s="1" t="s">
        <v>943</v>
      </c>
      <c r="H43" s="1" t="s">
        <v>97</v>
      </c>
      <c r="I43" s="1" t="s">
        <v>11</v>
      </c>
      <c r="J43" s="2" t="s">
        <v>3328</v>
      </c>
      <c r="K43" s="1" t="s">
        <v>3540</v>
      </c>
      <c r="L43" s="1" t="s">
        <v>3541</v>
      </c>
      <c r="M43" s="1" t="s">
        <v>3506</v>
      </c>
      <c r="N43" s="1" t="s">
        <v>3566</v>
      </c>
    </row>
    <row r="44" spans="1:14" ht="25.5" x14ac:dyDescent="0.2">
      <c r="A44" s="1" t="s">
        <v>9</v>
      </c>
      <c r="B44" s="1" t="s">
        <v>979</v>
      </c>
      <c r="C44" s="1" t="s">
        <v>980</v>
      </c>
      <c r="D44" s="1" t="s">
        <v>981</v>
      </c>
      <c r="E44" s="1" t="s">
        <v>982</v>
      </c>
      <c r="F44" s="1" t="s">
        <v>983</v>
      </c>
      <c r="G44" s="1" t="s">
        <v>984</v>
      </c>
      <c r="H44" s="1" t="s">
        <v>985</v>
      </c>
      <c r="I44" s="1" t="s">
        <v>986</v>
      </c>
      <c r="J44" s="2" t="s">
        <v>3329</v>
      </c>
      <c r="K44" s="1" t="s">
        <v>3542</v>
      </c>
      <c r="L44" s="1" t="s">
        <v>3473</v>
      </c>
      <c r="M44" s="1" t="s">
        <v>3460</v>
      </c>
      <c r="N44" s="1" t="s">
        <v>3452</v>
      </c>
    </row>
    <row r="45" spans="1:14" ht="51" x14ac:dyDescent="0.2">
      <c r="A45" s="1" t="s">
        <v>9</v>
      </c>
      <c r="B45" s="1" t="s">
        <v>987</v>
      </c>
      <c r="C45" s="1" t="s">
        <v>988</v>
      </c>
      <c r="D45" s="1" t="s">
        <v>989</v>
      </c>
      <c r="E45" s="1" t="s">
        <v>990</v>
      </c>
      <c r="F45" s="1" t="s">
        <v>991</v>
      </c>
      <c r="G45" s="1" t="s">
        <v>992</v>
      </c>
      <c r="H45" s="1" t="s">
        <v>985</v>
      </c>
      <c r="I45" s="1" t="s">
        <v>986</v>
      </c>
      <c r="J45" s="2" t="s">
        <v>3330</v>
      </c>
      <c r="K45" s="1" t="s">
        <v>3513</v>
      </c>
      <c r="L45" s="1" t="s">
        <v>3464</v>
      </c>
      <c r="M45" s="1" t="s">
        <v>3532</v>
      </c>
      <c r="N45" s="1" t="s">
        <v>3452</v>
      </c>
    </row>
    <row r="46" spans="1:14" ht="38.25" x14ac:dyDescent="0.2">
      <c r="A46" s="1" t="s">
        <v>9</v>
      </c>
      <c r="B46" s="1" t="s">
        <v>1055</v>
      </c>
      <c r="C46" s="1" t="s">
        <v>1056</v>
      </c>
      <c r="D46" s="1" t="s">
        <v>1057</v>
      </c>
      <c r="E46" s="1" t="s">
        <v>1058</v>
      </c>
      <c r="F46" s="1" t="s">
        <v>1059</v>
      </c>
      <c r="G46" s="1" t="s">
        <v>1060</v>
      </c>
      <c r="H46" s="1" t="s">
        <v>1061</v>
      </c>
      <c r="I46" s="1" t="s">
        <v>1062</v>
      </c>
      <c r="J46" s="2" t="s">
        <v>3331</v>
      </c>
      <c r="K46" s="1" t="s">
        <v>3543</v>
      </c>
      <c r="M46" s="1" t="s">
        <v>3506</v>
      </c>
      <c r="N46" s="1" t="s">
        <v>3474</v>
      </c>
    </row>
    <row r="47" spans="1:14" ht="25.5" x14ac:dyDescent="0.2">
      <c r="A47" s="1" t="s">
        <v>9</v>
      </c>
      <c r="B47" s="1" t="s">
        <v>1063</v>
      </c>
      <c r="C47" s="1" t="s">
        <v>1064</v>
      </c>
      <c r="D47" s="1" t="s">
        <v>1065</v>
      </c>
      <c r="E47" s="1" t="s">
        <v>1066</v>
      </c>
      <c r="F47" s="1" t="s">
        <v>1067</v>
      </c>
      <c r="G47" s="1" t="s">
        <v>1068</v>
      </c>
      <c r="H47" s="1" t="s">
        <v>11</v>
      </c>
      <c r="I47" s="1" t="s">
        <v>1069</v>
      </c>
      <c r="J47" s="2" t="s">
        <v>3332</v>
      </c>
      <c r="K47" s="1" t="s">
        <v>3530</v>
      </c>
      <c r="L47" s="1" t="s">
        <v>3544</v>
      </c>
      <c r="M47" s="1" t="s">
        <v>3506</v>
      </c>
      <c r="N47" s="1" t="s">
        <v>3566</v>
      </c>
    </row>
    <row r="48" spans="1:14" ht="38.25" x14ac:dyDescent="0.2">
      <c r="A48" s="1" t="s">
        <v>9</v>
      </c>
      <c r="B48" s="1" t="s">
        <v>1077</v>
      </c>
      <c r="C48" s="1" t="s">
        <v>1078</v>
      </c>
      <c r="D48" s="1" t="s">
        <v>1079</v>
      </c>
      <c r="E48" s="1" t="s">
        <v>1080</v>
      </c>
      <c r="F48" s="1" t="s">
        <v>1081</v>
      </c>
      <c r="G48" s="1" t="s">
        <v>1082</v>
      </c>
      <c r="H48" s="1" t="s">
        <v>61</v>
      </c>
      <c r="I48" s="1" t="s">
        <v>62</v>
      </c>
      <c r="J48" s="2" t="s">
        <v>3333</v>
      </c>
      <c r="K48" s="1" t="s">
        <v>3545</v>
      </c>
      <c r="L48" s="1" t="s">
        <v>3546</v>
      </c>
      <c r="M48" s="1" t="s">
        <v>3506</v>
      </c>
      <c r="N48" s="1" t="s">
        <v>3452</v>
      </c>
    </row>
    <row r="49" spans="1:14" ht="38.25" x14ac:dyDescent="0.2">
      <c r="A49" s="1" t="s">
        <v>9</v>
      </c>
      <c r="B49" s="1" t="s">
        <v>1083</v>
      </c>
      <c r="C49" s="1" t="s">
        <v>1084</v>
      </c>
      <c r="D49" s="1" t="s">
        <v>1085</v>
      </c>
      <c r="E49" s="1" t="s">
        <v>1086</v>
      </c>
      <c r="F49" s="1" t="s">
        <v>1087</v>
      </c>
      <c r="G49" s="1" t="s">
        <v>1088</v>
      </c>
      <c r="H49" s="1" t="s">
        <v>1089</v>
      </c>
      <c r="I49" s="1" t="s">
        <v>1090</v>
      </c>
      <c r="J49" s="2" t="s">
        <v>3334</v>
      </c>
      <c r="K49" s="1" t="s">
        <v>3547</v>
      </c>
      <c r="L49" s="1" t="s">
        <v>3544</v>
      </c>
      <c r="M49" s="1" t="s">
        <v>3460</v>
      </c>
      <c r="N49" s="1" t="s">
        <v>3452</v>
      </c>
    </row>
    <row r="50" spans="1:14" ht="25.5" x14ac:dyDescent="0.2">
      <c r="A50" s="1" t="s">
        <v>9</v>
      </c>
      <c r="B50" s="1" t="s">
        <v>412</v>
      </c>
      <c r="C50" s="1" t="s">
        <v>413</v>
      </c>
      <c r="D50" s="1" t="s">
        <v>1179</v>
      </c>
      <c r="E50" s="1" t="s">
        <v>1180</v>
      </c>
      <c r="F50" s="1" t="s">
        <v>1181</v>
      </c>
      <c r="G50" s="1" t="s">
        <v>1182</v>
      </c>
      <c r="H50" s="1" t="s">
        <v>1183</v>
      </c>
      <c r="I50" s="1" t="s">
        <v>1184</v>
      </c>
      <c r="J50" s="2" t="s">
        <v>3335</v>
      </c>
      <c r="K50" s="1" t="s">
        <v>3548</v>
      </c>
      <c r="M50" s="1" t="s">
        <v>3615</v>
      </c>
      <c r="N50" s="1" t="s">
        <v>3445</v>
      </c>
    </row>
    <row r="51" spans="1:14" ht="25.5" x14ac:dyDescent="0.2">
      <c r="A51" s="1" t="s">
        <v>9</v>
      </c>
      <c r="B51" s="1" t="s">
        <v>1250</v>
      </c>
      <c r="C51" s="1" t="s">
        <v>1251</v>
      </c>
      <c r="D51" s="1" t="s">
        <v>1252</v>
      </c>
      <c r="E51" s="1" t="s">
        <v>1253</v>
      </c>
      <c r="F51" s="1" t="s">
        <v>1254</v>
      </c>
      <c r="G51" s="1" t="s">
        <v>1255</v>
      </c>
      <c r="H51" s="1" t="s">
        <v>650</v>
      </c>
      <c r="I51" s="1" t="s">
        <v>11</v>
      </c>
      <c r="J51" s="2" t="s">
        <v>3336</v>
      </c>
      <c r="L51" s="1" t="s">
        <v>3473</v>
      </c>
      <c r="M51" s="1" t="s">
        <v>3506</v>
      </c>
      <c r="N51" s="1" t="s">
        <v>3445</v>
      </c>
    </row>
    <row r="52" spans="1:14" ht="38.25" x14ac:dyDescent="0.2">
      <c r="A52" s="1" t="s">
        <v>9</v>
      </c>
      <c r="B52" s="1" t="s">
        <v>1270</v>
      </c>
      <c r="C52" s="1" t="s">
        <v>1271</v>
      </c>
      <c r="D52" s="1" t="s">
        <v>1272</v>
      </c>
      <c r="E52" s="1" t="s">
        <v>1273</v>
      </c>
      <c r="F52" s="1" t="s">
        <v>1274</v>
      </c>
      <c r="G52" s="1" t="s">
        <v>1275</v>
      </c>
      <c r="H52" s="1" t="s">
        <v>629</v>
      </c>
      <c r="I52" s="1" t="s">
        <v>630</v>
      </c>
      <c r="J52" s="2" t="s">
        <v>3337</v>
      </c>
      <c r="K52" s="1" t="s">
        <v>3530</v>
      </c>
      <c r="L52" s="1" t="s">
        <v>3549</v>
      </c>
      <c r="M52" s="1" t="s">
        <v>3450</v>
      </c>
      <c r="N52" s="1" t="s">
        <v>3474</v>
      </c>
    </row>
    <row r="53" spans="1:14" ht="38.25" x14ac:dyDescent="0.2">
      <c r="A53" s="1" t="s">
        <v>9</v>
      </c>
      <c r="B53" s="1" t="s">
        <v>1295</v>
      </c>
      <c r="C53" s="1" t="s">
        <v>1296</v>
      </c>
      <c r="D53" s="1" t="s">
        <v>1297</v>
      </c>
      <c r="E53" s="1" t="s">
        <v>1298</v>
      </c>
      <c r="F53" s="1" t="s">
        <v>1299</v>
      </c>
      <c r="G53" s="1" t="s">
        <v>1300</v>
      </c>
      <c r="H53" s="1" t="s">
        <v>11</v>
      </c>
      <c r="I53" s="1" t="s">
        <v>1243</v>
      </c>
      <c r="J53" s="2" t="s">
        <v>3338</v>
      </c>
      <c r="K53" s="1" t="s">
        <v>3551</v>
      </c>
      <c r="L53" s="1" t="s">
        <v>3550</v>
      </c>
      <c r="M53" s="1" t="s">
        <v>3506</v>
      </c>
      <c r="N53" s="1" t="s">
        <v>3474</v>
      </c>
    </row>
    <row r="54" spans="1:14" ht="25.5" x14ac:dyDescent="0.2">
      <c r="A54" s="1" t="s">
        <v>9</v>
      </c>
      <c r="B54" s="1" t="s">
        <v>1328</v>
      </c>
      <c r="C54" s="1" t="s">
        <v>1329</v>
      </c>
      <c r="D54" s="1" t="s">
        <v>1330</v>
      </c>
      <c r="E54" s="1" t="s">
        <v>1331</v>
      </c>
      <c r="F54" s="1" t="s">
        <v>1332</v>
      </c>
      <c r="G54" s="1" t="s">
        <v>1333</v>
      </c>
      <c r="H54" s="1" t="s">
        <v>16</v>
      </c>
      <c r="I54" s="1" t="s">
        <v>17</v>
      </c>
      <c r="J54" s="2" t="s">
        <v>3339</v>
      </c>
      <c r="K54" s="1" t="s">
        <v>3552</v>
      </c>
      <c r="L54" s="1" t="s">
        <v>3455</v>
      </c>
      <c r="M54" s="1" t="s">
        <v>3506</v>
      </c>
      <c r="N54" s="1" t="s">
        <v>3474</v>
      </c>
    </row>
    <row r="55" spans="1:14" ht="38.25" x14ac:dyDescent="0.2">
      <c r="A55" s="1" t="s">
        <v>9</v>
      </c>
      <c r="B55" s="1" t="s">
        <v>1368</v>
      </c>
      <c r="C55" s="1" t="s">
        <v>1369</v>
      </c>
      <c r="D55" s="1" t="s">
        <v>1370</v>
      </c>
      <c r="E55" s="1" t="s">
        <v>1371</v>
      </c>
      <c r="F55" s="1" t="s">
        <v>1372</v>
      </c>
      <c r="G55" s="1" t="s">
        <v>1373</v>
      </c>
      <c r="H55" s="1" t="s">
        <v>215</v>
      </c>
      <c r="I55" s="1" t="s">
        <v>216</v>
      </c>
      <c r="J55" s="2" t="s">
        <v>3341</v>
      </c>
      <c r="K55" s="1" t="s">
        <v>3553</v>
      </c>
      <c r="L55" s="1" t="s">
        <v>3461</v>
      </c>
      <c r="M55" s="1" t="s">
        <v>3456</v>
      </c>
      <c r="N55" s="1" t="s">
        <v>3474</v>
      </c>
    </row>
    <row r="56" spans="1:14" ht="38.25" x14ac:dyDescent="0.2">
      <c r="A56" s="1" t="s">
        <v>9</v>
      </c>
      <c r="B56" s="1" t="s">
        <v>1386</v>
      </c>
      <c r="C56" s="1" t="s">
        <v>1387</v>
      </c>
      <c r="D56" s="1" t="s">
        <v>1388</v>
      </c>
      <c r="E56" s="1" t="s">
        <v>1389</v>
      </c>
      <c r="F56" s="1" t="s">
        <v>1390</v>
      </c>
      <c r="G56" s="1" t="s">
        <v>1391</v>
      </c>
      <c r="H56" s="1" t="s">
        <v>1124</v>
      </c>
      <c r="I56" s="1" t="s">
        <v>11</v>
      </c>
      <c r="J56" s="2" t="s">
        <v>3554</v>
      </c>
      <c r="K56" s="1" t="s">
        <v>3552</v>
      </c>
      <c r="L56" s="1" t="s">
        <v>3459</v>
      </c>
      <c r="M56" s="1" t="s">
        <v>3506</v>
      </c>
      <c r="N56" s="1" t="s">
        <v>3566</v>
      </c>
    </row>
    <row r="57" spans="1:14" ht="38.25" x14ac:dyDescent="0.2">
      <c r="A57" s="1" t="s">
        <v>9</v>
      </c>
      <c r="B57" s="1" t="s">
        <v>1424</v>
      </c>
      <c r="C57" s="1" t="s">
        <v>1425</v>
      </c>
      <c r="D57" s="1" t="s">
        <v>1426</v>
      </c>
      <c r="E57" s="1" t="s">
        <v>1427</v>
      </c>
      <c r="F57" s="1" t="s">
        <v>11</v>
      </c>
      <c r="G57" s="1" t="s">
        <v>1428</v>
      </c>
      <c r="H57" s="1" t="s">
        <v>1429</v>
      </c>
      <c r="I57" s="1" t="s">
        <v>1430</v>
      </c>
      <c r="J57" s="2" t="s">
        <v>3342</v>
      </c>
      <c r="K57" s="1" t="s">
        <v>3534</v>
      </c>
      <c r="L57" s="1" t="s">
        <v>3454</v>
      </c>
      <c r="M57" s="1" t="s">
        <v>3512</v>
      </c>
      <c r="N57" s="1" t="s">
        <v>3452</v>
      </c>
    </row>
    <row r="58" spans="1:14" ht="51" x14ac:dyDescent="0.2">
      <c r="A58" s="1" t="s">
        <v>9</v>
      </c>
      <c r="B58" s="1" t="s">
        <v>1443</v>
      </c>
      <c r="C58" s="1" t="s">
        <v>1444</v>
      </c>
      <c r="D58" s="1" t="s">
        <v>1445</v>
      </c>
      <c r="E58" s="1" t="s">
        <v>1446</v>
      </c>
      <c r="F58" s="1" t="s">
        <v>1447</v>
      </c>
      <c r="G58" s="1" t="s">
        <v>1448</v>
      </c>
      <c r="H58" s="1" t="s">
        <v>1449</v>
      </c>
      <c r="I58" s="1" t="s">
        <v>1450</v>
      </c>
      <c r="J58" s="2" t="s">
        <v>3343</v>
      </c>
      <c r="K58" s="1" t="s">
        <v>3555</v>
      </c>
      <c r="L58" s="1" t="s">
        <v>3473</v>
      </c>
      <c r="M58" s="1" t="s">
        <v>3506</v>
      </c>
      <c r="N58" s="1" t="s">
        <v>3452</v>
      </c>
    </row>
    <row r="59" spans="1:14" ht="38.25" x14ac:dyDescent="0.2">
      <c r="A59" s="1" t="s">
        <v>9</v>
      </c>
      <c r="B59" s="1" t="s">
        <v>1451</v>
      </c>
      <c r="C59" s="1" t="s">
        <v>1452</v>
      </c>
      <c r="D59" s="1" t="s">
        <v>1453</v>
      </c>
      <c r="E59" s="1" t="s">
        <v>1454</v>
      </c>
      <c r="F59" s="1" t="s">
        <v>1455</v>
      </c>
      <c r="G59" s="1" t="s">
        <v>1456</v>
      </c>
      <c r="H59" s="1" t="s">
        <v>629</v>
      </c>
      <c r="I59" s="1" t="s">
        <v>630</v>
      </c>
      <c r="J59" s="2" t="s">
        <v>3344</v>
      </c>
      <c r="K59" s="1" t="s">
        <v>3461</v>
      </c>
      <c r="L59" s="1" t="s">
        <v>3510</v>
      </c>
      <c r="M59" s="1" t="s">
        <v>3616</v>
      </c>
      <c r="N59" s="1" t="s">
        <v>3445</v>
      </c>
    </row>
    <row r="60" spans="1:14" ht="38.25" x14ac:dyDescent="0.2">
      <c r="A60" s="1" t="s">
        <v>9</v>
      </c>
      <c r="B60" s="1" t="s">
        <v>1490</v>
      </c>
      <c r="C60" s="1" t="s">
        <v>1491</v>
      </c>
      <c r="D60" s="1" t="s">
        <v>1492</v>
      </c>
      <c r="E60" s="1" t="s">
        <v>1493</v>
      </c>
      <c r="F60" s="1" t="s">
        <v>877</v>
      </c>
      <c r="G60" s="1" t="s">
        <v>1494</v>
      </c>
      <c r="H60" s="1" t="s">
        <v>1495</v>
      </c>
      <c r="I60" s="1" t="s">
        <v>1496</v>
      </c>
      <c r="J60" s="2" t="s">
        <v>3345</v>
      </c>
      <c r="K60" s="1" t="s">
        <v>3556</v>
      </c>
      <c r="L60" s="1" t="s">
        <v>3449</v>
      </c>
      <c r="M60" s="1" t="s">
        <v>3512</v>
      </c>
      <c r="N60" s="1" t="s">
        <v>3452</v>
      </c>
    </row>
    <row r="61" spans="1:14" ht="25.5" x14ac:dyDescent="0.2">
      <c r="A61" s="1" t="s">
        <v>9</v>
      </c>
      <c r="B61" s="1" t="s">
        <v>1503</v>
      </c>
      <c r="C61" s="1" t="s">
        <v>1504</v>
      </c>
      <c r="D61" s="1" t="s">
        <v>1505</v>
      </c>
      <c r="E61" s="1" t="s">
        <v>1506</v>
      </c>
      <c r="F61" s="1" t="s">
        <v>1507</v>
      </c>
      <c r="G61" s="1" t="s">
        <v>1508</v>
      </c>
      <c r="H61" s="1" t="s">
        <v>11</v>
      </c>
      <c r="I61" s="1" t="s">
        <v>1509</v>
      </c>
      <c r="J61" s="2" t="s">
        <v>3346</v>
      </c>
      <c r="K61" s="1" t="s">
        <v>3479</v>
      </c>
      <c r="L61" s="1" t="s">
        <v>3449</v>
      </c>
      <c r="M61" s="1" t="s">
        <v>3512</v>
      </c>
      <c r="N61" s="1" t="s">
        <v>3470</v>
      </c>
    </row>
    <row r="62" spans="1:14" ht="25.5" x14ac:dyDescent="0.2">
      <c r="A62" s="1" t="s">
        <v>9</v>
      </c>
      <c r="B62" s="1" t="s">
        <v>1554</v>
      </c>
      <c r="C62" s="1" t="s">
        <v>1555</v>
      </c>
      <c r="D62" s="1" t="s">
        <v>1556</v>
      </c>
      <c r="E62" s="1" t="s">
        <v>1557</v>
      </c>
      <c r="F62" s="1" t="s">
        <v>1558</v>
      </c>
      <c r="G62" s="1" t="s">
        <v>1559</v>
      </c>
      <c r="H62" s="1" t="s">
        <v>111</v>
      </c>
      <c r="I62" s="1" t="s">
        <v>11</v>
      </c>
      <c r="J62" s="2" t="s">
        <v>3347</v>
      </c>
      <c r="K62" s="1" t="s">
        <v>3530</v>
      </c>
      <c r="L62" s="1" t="s">
        <v>3557</v>
      </c>
      <c r="M62" s="1" t="s">
        <v>3506</v>
      </c>
      <c r="N62" s="1" t="s">
        <v>3452</v>
      </c>
    </row>
    <row r="63" spans="1:14" ht="51" x14ac:dyDescent="0.2">
      <c r="A63" s="1" t="s">
        <v>9</v>
      </c>
      <c r="B63" s="1" t="s">
        <v>1641</v>
      </c>
      <c r="C63" s="1" t="s">
        <v>1642</v>
      </c>
      <c r="D63" s="1" t="s">
        <v>1643</v>
      </c>
      <c r="E63" s="1" t="s">
        <v>1644</v>
      </c>
      <c r="F63" s="1" t="s">
        <v>11</v>
      </c>
      <c r="G63" s="1" t="s">
        <v>1645</v>
      </c>
      <c r="H63" s="1" t="s">
        <v>11</v>
      </c>
      <c r="I63" s="1" t="s">
        <v>923</v>
      </c>
      <c r="J63" s="2" t="s">
        <v>3349</v>
      </c>
      <c r="K63" s="1" t="s">
        <v>3558</v>
      </c>
      <c r="L63" s="1" t="s">
        <v>3520</v>
      </c>
      <c r="M63" s="1" t="s">
        <v>3512</v>
      </c>
      <c r="N63" s="1" t="s">
        <v>3470</v>
      </c>
    </row>
    <row r="64" spans="1:14" ht="25.5" x14ac:dyDescent="0.2">
      <c r="A64" s="1" t="s">
        <v>932</v>
      </c>
      <c r="B64" s="1" t="s">
        <v>1693</v>
      </c>
      <c r="C64" s="1" t="s">
        <v>1694</v>
      </c>
      <c r="D64" s="1" t="s">
        <v>1695</v>
      </c>
      <c r="E64" s="1" t="s">
        <v>11</v>
      </c>
      <c r="F64" s="1" t="s">
        <v>11</v>
      </c>
      <c r="G64" s="1" t="s">
        <v>1696</v>
      </c>
      <c r="H64" s="1" t="s">
        <v>1697</v>
      </c>
      <c r="I64" s="1" t="s">
        <v>11</v>
      </c>
      <c r="J64" s="2" t="s">
        <v>3350</v>
      </c>
      <c r="K64" s="1" t="s">
        <v>3534</v>
      </c>
      <c r="L64" s="1" t="s">
        <v>3490</v>
      </c>
      <c r="M64" s="1" t="s">
        <v>3450</v>
      </c>
      <c r="N64" s="1" t="s">
        <v>3512</v>
      </c>
    </row>
    <row r="65" spans="1:14" ht="25.5" x14ac:dyDescent="0.2">
      <c r="A65" s="1" t="s">
        <v>9</v>
      </c>
      <c r="B65" s="1" t="s">
        <v>1710</v>
      </c>
      <c r="C65" s="1" t="s">
        <v>1711</v>
      </c>
      <c r="D65" s="1" t="s">
        <v>1712</v>
      </c>
      <c r="E65" s="1" t="s">
        <v>1713</v>
      </c>
      <c r="F65" s="1" t="s">
        <v>1714</v>
      </c>
      <c r="G65" s="1" t="s">
        <v>1715</v>
      </c>
      <c r="H65" s="1" t="s">
        <v>61</v>
      </c>
      <c r="I65" s="1" t="s">
        <v>62</v>
      </c>
      <c r="J65" s="2" t="s">
        <v>3351</v>
      </c>
      <c r="K65" s="1" t="s">
        <v>3559</v>
      </c>
      <c r="L65" s="1" t="s">
        <v>3525</v>
      </c>
      <c r="M65" s="1" t="s">
        <v>3460</v>
      </c>
      <c r="N65" s="1" t="s">
        <v>3445</v>
      </c>
    </row>
    <row r="66" spans="1:14" ht="38.25" x14ac:dyDescent="0.2">
      <c r="A66" s="1" t="s">
        <v>932</v>
      </c>
      <c r="B66" s="1" t="s">
        <v>1729</v>
      </c>
      <c r="C66" s="1" t="s">
        <v>1730</v>
      </c>
      <c r="D66" s="1" t="s">
        <v>1731</v>
      </c>
      <c r="E66" s="1" t="s">
        <v>11</v>
      </c>
      <c r="F66" s="1" t="s">
        <v>1732</v>
      </c>
      <c r="G66" s="1" t="s">
        <v>1733</v>
      </c>
      <c r="H66" s="1" t="s">
        <v>1734</v>
      </c>
      <c r="I66" s="1" t="s">
        <v>1735</v>
      </c>
      <c r="J66" s="2" t="s">
        <v>3352</v>
      </c>
      <c r="K66" s="1" t="s">
        <v>3560</v>
      </c>
      <c r="L66" s="1" t="s">
        <v>3516</v>
      </c>
      <c r="M66" s="1" t="s">
        <v>3456</v>
      </c>
      <c r="N66" s="1" t="s">
        <v>3474</v>
      </c>
    </row>
    <row r="67" spans="1:14" ht="25.5" x14ac:dyDescent="0.2">
      <c r="A67" s="1" t="s">
        <v>9</v>
      </c>
      <c r="B67" s="1" t="s">
        <v>1736</v>
      </c>
      <c r="C67" s="1" t="s">
        <v>1737</v>
      </c>
      <c r="D67" s="1" t="s">
        <v>1738</v>
      </c>
      <c r="E67" s="1" t="s">
        <v>1739</v>
      </c>
      <c r="F67" s="1" t="s">
        <v>1740</v>
      </c>
      <c r="G67" s="1" t="s">
        <v>1741</v>
      </c>
      <c r="H67" s="1" t="s">
        <v>908</v>
      </c>
      <c r="I67" s="1" t="s">
        <v>909</v>
      </c>
      <c r="J67" s="2" t="s">
        <v>3353</v>
      </c>
      <c r="K67" s="1" t="s">
        <v>3561</v>
      </c>
      <c r="L67" s="1" t="s">
        <v>3516</v>
      </c>
      <c r="M67" s="1" t="s">
        <v>3465</v>
      </c>
      <c r="N67" s="1" t="s">
        <v>3512</v>
      </c>
    </row>
    <row r="68" spans="1:14" ht="38.25" x14ac:dyDescent="0.2">
      <c r="A68" s="1" t="s">
        <v>9</v>
      </c>
      <c r="B68" s="1" t="s">
        <v>1742</v>
      </c>
      <c r="C68" s="1" t="s">
        <v>1743</v>
      </c>
      <c r="D68" s="1" t="s">
        <v>1744</v>
      </c>
      <c r="E68" s="1" t="s">
        <v>1745</v>
      </c>
      <c r="F68" s="1" t="s">
        <v>1746</v>
      </c>
      <c r="G68" s="1" t="s">
        <v>1747</v>
      </c>
      <c r="H68" s="1" t="s">
        <v>16</v>
      </c>
      <c r="I68" s="1" t="s">
        <v>17</v>
      </c>
      <c r="J68" s="2" t="s">
        <v>3354</v>
      </c>
      <c r="K68" s="1" t="s">
        <v>3509</v>
      </c>
      <c r="L68" s="1" t="s">
        <v>3516</v>
      </c>
      <c r="M68" s="1" t="s">
        <v>3450</v>
      </c>
      <c r="N68" s="1" t="s">
        <v>3445</v>
      </c>
    </row>
    <row r="69" spans="1:14" ht="38.25" x14ac:dyDescent="0.2">
      <c r="A69" s="1" t="s">
        <v>9</v>
      </c>
      <c r="B69" s="1" t="s">
        <v>1748</v>
      </c>
      <c r="C69" s="1" t="s">
        <v>1749</v>
      </c>
      <c r="D69" s="1" t="s">
        <v>1750</v>
      </c>
      <c r="E69" s="1" t="s">
        <v>1751</v>
      </c>
      <c r="F69" s="1" t="s">
        <v>1752</v>
      </c>
      <c r="G69" s="1" t="s">
        <v>1753</v>
      </c>
      <c r="H69" s="1" t="s">
        <v>274</v>
      </c>
      <c r="I69" s="1" t="s">
        <v>275</v>
      </c>
      <c r="J69" s="2" t="s">
        <v>3355</v>
      </c>
      <c r="K69" s="1" t="s">
        <v>3562</v>
      </c>
      <c r="L69" s="1" t="s">
        <v>3449</v>
      </c>
      <c r="M69" s="1" t="s">
        <v>3616</v>
      </c>
      <c r="N69" s="1" t="s">
        <v>3452</v>
      </c>
    </row>
    <row r="70" spans="1:14" ht="38.25" x14ac:dyDescent="0.2">
      <c r="A70" s="1" t="s">
        <v>9</v>
      </c>
      <c r="B70" s="1" t="s">
        <v>1760</v>
      </c>
      <c r="C70" s="1" t="s">
        <v>1761</v>
      </c>
      <c r="D70" s="1" t="s">
        <v>1762</v>
      </c>
      <c r="E70" s="1" t="s">
        <v>1763</v>
      </c>
      <c r="F70" s="1" t="s">
        <v>1764</v>
      </c>
      <c r="G70" s="1" t="s">
        <v>1765</v>
      </c>
      <c r="H70" s="1" t="s">
        <v>1766</v>
      </c>
      <c r="I70" s="1" t="s">
        <v>1767</v>
      </c>
      <c r="J70" s="2" t="s">
        <v>3356</v>
      </c>
      <c r="L70" s="1" t="s">
        <v>3563</v>
      </c>
      <c r="M70" s="1" t="s">
        <v>3450</v>
      </c>
      <c r="N70" s="1" t="s">
        <v>3512</v>
      </c>
    </row>
    <row r="71" spans="1:14" ht="38.25" x14ac:dyDescent="0.2">
      <c r="A71" s="1" t="s">
        <v>9</v>
      </c>
      <c r="B71" s="1" t="s">
        <v>1768</v>
      </c>
      <c r="C71" s="1" t="s">
        <v>1769</v>
      </c>
      <c r="D71" s="1" t="s">
        <v>1770</v>
      </c>
      <c r="E71" s="1" t="s">
        <v>1771</v>
      </c>
      <c r="F71" s="1" t="s">
        <v>1772</v>
      </c>
      <c r="G71" s="1" t="s">
        <v>1773</v>
      </c>
      <c r="H71" s="1" t="s">
        <v>191</v>
      </c>
      <c r="I71" s="1" t="s">
        <v>11</v>
      </c>
      <c r="J71" s="2" t="s">
        <v>3357</v>
      </c>
      <c r="K71" s="1" t="s">
        <v>3499</v>
      </c>
      <c r="L71" s="1" t="s">
        <v>3459</v>
      </c>
      <c r="M71" s="1" t="s">
        <v>3512</v>
      </c>
      <c r="N71" s="1" t="s">
        <v>3474</v>
      </c>
    </row>
    <row r="72" spans="1:14" ht="25.5" x14ac:dyDescent="0.2">
      <c r="A72" s="1" t="s">
        <v>9</v>
      </c>
      <c r="B72" s="1" t="s">
        <v>1788</v>
      </c>
      <c r="C72" s="1" t="s">
        <v>1789</v>
      </c>
      <c r="D72" s="1" t="s">
        <v>1790</v>
      </c>
      <c r="E72" s="1" t="s">
        <v>1791</v>
      </c>
      <c r="F72" s="1" t="s">
        <v>1792</v>
      </c>
      <c r="G72" s="1" t="s">
        <v>1793</v>
      </c>
      <c r="H72" s="1" t="s">
        <v>111</v>
      </c>
      <c r="I72" s="1" t="s">
        <v>11</v>
      </c>
      <c r="J72" s="2" t="s">
        <v>3358</v>
      </c>
      <c r="K72" s="1" t="s">
        <v>3564</v>
      </c>
      <c r="L72" s="1" t="s">
        <v>3459</v>
      </c>
      <c r="M72" s="1" t="s">
        <v>3506</v>
      </c>
      <c r="N72" s="1" t="s">
        <v>3566</v>
      </c>
    </row>
    <row r="73" spans="1:14" ht="38.25" x14ac:dyDescent="0.2">
      <c r="A73" s="1" t="s">
        <v>9</v>
      </c>
      <c r="B73" s="1" t="s">
        <v>1800</v>
      </c>
      <c r="C73" s="1" t="s">
        <v>1801</v>
      </c>
      <c r="D73" s="1" t="s">
        <v>1802</v>
      </c>
      <c r="E73" s="1" t="s">
        <v>1803</v>
      </c>
      <c r="F73" s="1" t="s">
        <v>1804</v>
      </c>
      <c r="G73" s="1" t="s">
        <v>1805</v>
      </c>
      <c r="H73" s="1" t="s">
        <v>16</v>
      </c>
      <c r="I73" s="1" t="s">
        <v>17</v>
      </c>
      <c r="J73" s="2" t="s">
        <v>3359</v>
      </c>
      <c r="K73" s="1" t="s">
        <v>3565</v>
      </c>
      <c r="L73" s="1" t="s">
        <v>3459</v>
      </c>
      <c r="M73" s="1" t="s">
        <v>3506</v>
      </c>
      <c r="N73" s="1" t="s">
        <v>3452</v>
      </c>
    </row>
    <row r="74" spans="1:14" ht="51" x14ac:dyDescent="0.2">
      <c r="A74" s="1" t="s">
        <v>9</v>
      </c>
      <c r="B74" s="1" t="s">
        <v>1858</v>
      </c>
      <c r="C74" s="1" t="s">
        <v>1859</v>
      </c>
      <c r="D74" s="1" t="s">
        <v>1860</v>
      </c>
      <c r="E74" s="1" t="s">
        <v>1861</v>
      </c>
      <c r="F74" s="1" t="s">
        <v>1862</v>
      </c>
      <c r="G74" s="1" t="s">
        <v>1863</v>
      </c>
      <c r="H74" s="1" t="s">
        <v>215</v>
      </c>
      <c r="I74" s="1" t="s">
        <v>216</v>
      </c>
      <c r="J74" s="2" t="s">
        <v>3360</v>
      </c>
      <c r="K74" s="1" t="s">
        <v>3479</v>
      </c>
      <c r="L74" s="1" t="s">
        <v>3490</v>
      </c>
      <c r="M74" s="1" t="s">
        <v>3444</v>
      </c>
      <c r="N74" s="1" t="s">
        <v>3474</v>
      </c>
    </row>
    <row r="75" spans="1:14" ht="25.5" x14ac:dyDescent="0.2">
      <c r="A75" s="1" t="s">
        <v>9</v>
      </c>
      <c r="B75" s="1" t="s">
        <v>1876</v>
      </c>
      <c r="C75" s="1" t="s">
        <v>1877</v>
      </c>
      <c r="D75" s="1" t="s">
        <v>1878</v>
      </c>
      <c r="E75" s="1" t="s">
        <v>1879</v>
      </c>
      <c r="F75" s="1" t="s">
        <v>1880</v>
      </c>
      <c r="G75" s="1" t="s">
        <v>1881</v>
      </c>
      <c r="H75" s="1" t="s">
        <v>38</v>
      </c>
      <c r="I75" s="1" t="s">
        <v>39</v>
      </c>
      <c r="J75" s="2" t="s">
        <v>3361</v>
      </c>
      <c r="L75" s="1" t="s">
        <v>3459</v>
      </c>
      <c r="M75" s="1" t="s">
        <v>3450</v>
      </c>
      <c r="N75" s="1" t="s">
        <v>3452</v>
      </c>
    </row>
    <row r="76" spans="1:14" ht="25.5" x14ac:dyDescent="0.2">
      <c r="A76" s="1" t="s">
        <v>9</v>
      </c>
      <c r="B76" s="1" t="s">
        <v>1914</v>
      </c>
      <c r="C76" s="1" t="s">
        <v>1915</v>
      </c>
      <c r="D76" s="1" t="s">
        <v>1916</v>
      </c>
      <c r="E76" s="1" t="s">
        <v>11</v>
      </c>
      <c r="F76" s="1" t="s">
        <v>1917</v>
      </c>
      <c r="G76" s="1" t="s">
        <v>1918</v>
      </c>
      <c r="H76" s="1" t="s">
        <v>622</v>
      </c>
      <c r="I76" s="1" t="s">
        <v>11</v>
      </c>
      <c r="J76" s="2" t="s">
        <v>3362</v>
      </c>
      <c r="L76" s="1" t="s">
        <v>3516</v>
      </c>
      <c r="M76" s="1" t="s">
        <v>3615</v>
      </c>
      <c r="N76" s="1" t="s">
        <v>3474</v>
      </c>
    </row>
    <row r="77" spans="1:14" ht="38.25" x14ac:dyDescent="0.2">
      <c r="A77" s="1" t="s">
        <v>9</v>
      </c>
      <c r="B77" s="1" t="s">
        <v>1931</v>
      </c>
      <c r="C77" s="1" t="s">
        <v>1932</v>
      </c>
      <c r="D77" s="1" t="s">
        <v>1933</v>
      </c>
      <c r="E77" s="1" t="s">
        <v>1934</v>
      </c>
      <c r="F77" s="1" t="s">
        <v>1935</v>
      </c>
      <c r="G77" s="1" t="s">
        <v>1936</v>
      </c>
      <c r="H77" s="1" t="s">
        <v>111</v>
      </c>
      <c r="I77" s="1" t="s">
        <v>112</v>
      </c>
      <c r="J77" s="2" t="s">
        <v>3363</v>
      </c>
      <c r="K77" s="1" t="s">
        <v>3509</v>
      </c>
      <c r="L77" s="1" t="s">
        <v>3459</v>
      </c>
      <c r="M77" s="1" t="s">
        <v>3506</v>
      </c>
      <c r="N77" s="1" t="s">
        <v>3566</v>
      </c>
    </row>
    <row r="78" spans="1:14" ht="38.25" x14ac:dyDescent="0.2">
      <c r="A78" s="1" t="s">
        <v>9</v>
      </c>
      <c r="B78" s="1" t="s">
        <v>1980</v>
      </c>
      <c r="C78" s="1" t="s">
        <v>1981</v>
      </c>
      <c r="D78" s="1" t="s">
        <v>1982</v>
      </c>
      <c r="E78" s="1" t="s">
        <v>1983</v>
      </c>
      <c r="F78" s="1" t="s">
        <v>1984</v>
      </c>
      <c r="G78" s="1" t="s">
        <v>1985</v>
      </c>
      <c r="H78" s="1" t="s">
        <v>829</v>
      </c>
      <c r="I78" s="1" t="s">
        <v>830</v>
      </c>
      <c r="J78" s="2" t="s">
        <v>3364</v>
      </c>
      <c r="K78" s="1" t="s">
        <v>3567</v>
      </c>
      <c r="L78" s="1" t="s">
        <v>3461</v>
      </c>
      <c r="M78" s="1" t="s">
        <v>3512</v>
      </c>
      <c r="N78" s="1" t="s">
        <v>3512</v>
      </c>
    </row>
    <row r="79" spans="1:14" ht="25.5" x14ac:dyDescent="0.2">
      <c r="A79" s="1" t="s">
        <v>9</v>
      </c>
      <c r="B79" s="1" t="s">
        <v>2025</v>
      </c>
      <c r="C79" s="1" t="s">
        <v>2026</v>
      </c>
      <c r="D79" s="1" t="s">
        <v>2027</v>
      </c>
      <c r="E79" s="1" t="s">
        <v>2028</v>
      </c>
      <c r="F79" s="1" t="s">
        <v>2029</v>
      </c>
      <c r="G79" s="1" t="s">
        <v>2030</v>
      </c>
      <c r="H79" s="1" t="s">
        <v>650</v>
      </c>
      <c r="I79" s="1" t="s">
        <v>11</v>
      </c>
      <c r="J79" s="2" t="s">
        <v>3365</v>
      </c>
      <c r="K79" s="1" t="s">
        <v>3499</v>
      </c>
      <c r="L79" s="1" t="s">
        <v>3454</v>
      </c>
      <c r="M79" s="1" t="s">
        <v>3506</v>
      </c>
      <c r="N79" s="1" t="s">
        <v>3445</v>
      </c>
    </row>
    <row r="80" spans="1:14" ht="38.25" x14ac:dyDescent="0.2">
      <c r="A80" s="1" t="s">
        <v>9</v>
      </c>
      <c r="B80" s="1" t="s">
        <v>2045</v>
      </c>
      <c r="C80" s="1" t="s">
        <v>2046</v>
      </c>
      <c r="D80" s="1" t="s">
        <v>2047</v>
      </c>
      <c r="E80" s="1" t="s">
        <v>2048</v>
      </c>
      <c r="F80" s="1" t="s">
        <v>2049</v>
      </c>
      <c r="G80" s="1" t="s">
        <v>2050</v>
      </c>
      <c r="H80" s="1" t="s">
        <v>629</v>
      </c>
      <c r="I80" s="1" t="s">
        <v>630</v>
      </c>
      <c r="J80" s="2" t="s">
        <v>3366</v>
      </c>
      <c r="L80" s="1" t="s">
        <v>3516</v>
      </c>
      <c r="M80" s="1" t="s">
        <v>3456</v>
      </c>
      <c r="N80" s="1" t="s">
        <v>3474</v>
      </c>
    </row>
    <row r="81" spans="1:14" ht="38.25" x14ac:dyDescent="0.2">
      <c r="A81" s="1" t="s">
        <v>9</v>
      </c>
      <c r="B81" s="1" t="s">
        <v>2059</v>
      </c>
      <c r="C81" s="1" t="s">
        <v>2060</v>
      </c>
      <c r="D81" s="1" t="s">
        <v>2061</v>
      </c>
      <c r="E81" s="1" t="s">
        <v>2062</v>
      </c>
      <c r="F81" s="1" t="s">
        <v>2063</v>
      </c>
      <c r="G81" s="1" t="s">
        <v>2064</v>
      </c>
      <c r="H81" s="1" t="s">
        <v>1033</v>
      </c>
      <c r="I81" s="1" t="s">
        <v>1034</v>
      </c>
      <c r="J81" s="2" t="s">
        <v>3367</v>
      </c>
      <c r="K81" s="1" t="s">
        <v>3479</v>
      </c>
      <c r="L81" s="1" t="s">
        <v>3568</v>
      </c>
      <c r="M81" s="1" t="s">
        <v>3460</v>
      </c>
      <c r="N81" s="1" t="s">
        <v>3452</v>
      </c>
    </row>
    <row r="82" spans="1:14" ht="25.5" x14ac:dyDescent="0.2">
      <c r="A82" s="1" t="s">
        <v>9</v>
      </c>
      <c r="B82" s="1" t="s">
        <v>2071</v>
      </c>
      <c r="C82" s="1" t="s">
        <v>2072</v>
      </c>
      <c r="D82" s="1" t="s">
        <v>2073</v>
      </c>
      <c r="E82" s="1" t="s">
        <v>2074</v>
      </c>
      <c r="F82" s="1" t="s">
        <v>2075</v>
      </c>
      <c r="G82" s="1" t="s">
        <v>2076</v>
      </c>
      <c r="H82" s="1" t="s">
        <v>1033</v>
      </c>
      <c r="I82" s="1" t="s">
        <v>1034</v>
      </c>
      <c r="J82" s="2" t="s">
        <v>3368</v>
      </c>
      <c r="K82" s="1" t="s">
        <v>3569</v>
      </c>
      <c r="L82" s="1" t="s">
        <v>3570</v>
      </c>
      <c r="M82" s="1" t="s">
        <v>3512</v>
      </c>
      <c r="N82" s="1" t="s">
        <v>3452</v>
      </c>
    </row>
    <row r="83" spans="1:14" ht="25.5" x14ac:dyDescent="0.2">
      <c r="A83" s="1" t="s">
        <v>9</v>
      </c>
      <c r="B83" s="1" t="s">
        <v>2103</v>
      </c>
      <c r="C83" s="1" t="s">
        <v>2104</v>
      </c>
      <c r="D83" s="1" t="s">
        <v>2105</v>
      </c>
      <c r="E83" s="1" t="s">
        <v>11</v>
      </c>
      <c r="F83" s="1" t="s">
        <v>2106</v>
      </c>
      <c r="G83" s="1" t="s">
        <v>2107</v>
      </c>
      <c r="H83" s="1" t="s">
        <v>2108</v>
      </c>
      <c r="I83" s="1" t="s">
        <v>11</v>
      </c>
      <c r="J83" s="2" t="s">
        <v>3369</v>
      </c>
      <c r="K83" s="1" t="s">
        <v>3571</v>
      </c>
      <c r="L83" s="1" t="s">
        <v>3459</v>
      </c>
      <c r="M83" s="1" t="s">
        <v>3512</v>
      </c>
      <c r="N83" s="1" t="s">
        <v>3474</v>
      </c>
    </row>
    <row r="84" spans="1:14" ht="38.25" x14ac:dyDescent="0.2">
      <c r="A84" s="1" t="s">
        <v>9</v>
      </c>
      <c r="B84" s="1" t="s">
        <v>2164</v>
      </c>
      <c r="C84" s="1" t="s">
        <v>2165</v>
      </c>
      <c r="D84" s="1" t="s">
        <v>2166</v>
      </c>
      <c r="E84" s="1" t="s">
        <v>2167</v>
      </c>
      <c r="F84" s="1" t="s">
        <v>2168</v>
      </c>
      <c r="G84" s="1" t="s">
        <v>2169</v>
      </c>
      <c r="H84" s="1" t="s">
        <v>1326</v>
      </c>
      <c r="I84" s="1" t="s">
        <v>1327</v>
      </c>
      <c r="J84" s="2" t="s">
        <v>3370</v>
      </c>
      <c r="K84" s="1" t="s">
        <v>3572</v>
      </c>
      <c r="L84" s="1" t="s">
        <v>3467</v>
      </c>
      <c r="M84" s="1" t="s">
        <v>3512</v>
      </c>
      <c r="N84" s="1" t="s">
        <v>3452</v>
      </c>
    </row>
    <row r="85" spans="1:14" ht="38.25" x14ac:dyDescent="0.2">
      <c r="A85" s="1" t="s">
        <v>9</v>
      </c>
      <c r="B85" s="1" t="s">
        <v>2176</v>
      </c>
      <c r="C85" s="1" t="s">
        <v>2177</v>
      </c>
      <c r="D85" s="1" t="s">
        <v>2178</v>
      </c>
      <c r="E85" s="1" t="s">
        <v>2179</v>
      </c>
      <c r="F85" s="1" t="s">
        <v>2180</v>
      </c>
      <c r="G85" s="1" t="s">
        <v>2181</v>
      </c>
      <c r="H85" s="1" t="s">
        <v>97</v>
      </c>
      <c r="I85" s="1" t="s">
        <v>11</v>
      </c>
      <c r="J85" s="2" t="s">
        <v>3371</v>
      </c>
      <c r="K85" s="1" t="s">
        <v>3573</v>
      </c>
      <c r="L85" s="1" t="s">
        <v>3574</v>
      </c>
      <c r="M85" s="1" t="s">
        <v>3512</v>
      </c>
      <c r="N85" s="1" t="s">
        <v>3452</v>
      </c>
    </row>
    <row r="86" spans="1:14" ht="38.25" x14ac:dyDescent="0.2">
      <c r="A86" s="1" t="s">
        <v>9</v>
      </c>
      <c r="B86" s="1" t="s">
        <v>2233</v>
      </c>
      <c r="C86" s="1" t="s">
        <v>2234</v>
      </c>
      <c r="D86" s="1" t="s">
        <v>2235</v>
      </c>
      <c r="E86" s="1" t="s">
        <v>2236</v>
      </c>
      <c r="F86" s="1" t="s">
        <v>2237</v>
      </c>
      <c r="G86" s="1" t="s">
        <v>2238</v>
      </c>
      <c r="H86" s="1" t="s">
        <v>2239</v>
      </c>
      <c r="I86" s="1" t="s">
        <v>2240</v>
      </c>
      <c r="J86" s="2" t="s">
        <v>3372</v>
      </c>
      <c r="K86" s="1" t="s">
        <v>3576</v>
      </c>
      <c r="L86" s="1" t="s">
        <v>3575</v>
      </c>
      <c r="M86" s="1" t="s">
        <v>3532</v>
      </c>
      <c r="N86" s="1" t="s">
        <v>3452</v>
      </c>
    </row>
    <row r="87" spans="1:14" ht="25.5" x14ac:dyDescent="0.2">
      <c r="A87" s="1" t="s">
        <v>9</v>
      </c>
      <c r="B87" s="1" t="s">
        <v>2263</v>
      </c>
      <c r="C87" s="1" t="s">
        <v>2264</v>
      </c>
      <c r="D87" s="1" t="s">
        <v>2265</v>
      </c>
      <c r="E87" s="1" t="s">
        <v>2266</v>
      </c>
      <c r="F87" s="1" t="s">
        <v>2267</v>
      </c>
      <c r="G87" s="1" t="s">
        <v>2268</v>
      </c>
      <c r="H87" s="1" t="s">
        <v>2269</v>
      </c>
      <c r="I87" s="1" t="s">
        <v>2270</v>
      </c>
      <c r="J87" s="2" t="s">
        <v>3373</v>
      </c>
      <c r="K87" s="1" t="s">
        <v>3577</v>
      </c>
      <c r="L87" s="1" t="s">
        <v>3521</v>
      </c>
      <c r="M87" s="1" t="s">
        <v>3512</v>
      </c>
      <c r="N87" s="1" t="s">
        <v>3452</v>
      </c>
    </row>
    <row r="88" spans="1:14" ht="38.25" x14ac:dyDescent="0.2">
      <c r="A88" s="1" t="s">
        <v>9</v>
      </c>
      <c r="B88" s="1" t="s">
        <v>2307</v>
      </c>
      <c r="C88" s="1" t="s">
        <v>2308</v>
      </c>
      <c r="D88" s="1" t="s">
        <v>2309</v>
      </c>
      <c r="E88" s="1" t="s">
        <v>2310</v>
      </c>
      <c r="F88" s="1" t="s">
        <v>2311</v>
      </c>
      <c r="G88" s="1" t="s">
        <v>2312</v>
      </c>
      <c r="H88" s="1" t="s">
        <v>2313</v>
      </c>
      <c r="I88" s="1" t="s">
        <v>2314</v>
      </c>
      <c r="J88" s="2" t="s">
        <v>3374</v>
      </c>
      <c r="K88" s="1" t="s">
        <v>3578</v>
      </c>
      <c r="L88" s="1" t="s">
        <v>3459</v>
      </c>
      <c r="M88" s="1" t="s">
        <v>3512</v>
      </c>
      <c r="N88" s="1" t="s">
        <v>3512</v>
      </c>
    </row>
    <row r="89" spans="1:14" ht="38.25" x14ac:dyDescent="0.2">
      <c r="A89" s="1" t="s">
        <v>9</v>
      </c>
      <c r="B89" s="1" t="s">
        <v>2315</v>
      </c>
      <c r="C89" s="1" t="s">
        <v>2316</v>
      </c>
      <c r="D89" s="1" t="s">
        <v>2317</v>
      </c>
      <c r="E89" s="1" t="s">
        <v>2318</v>
      </c>
      <c r="F89" s="1" t="s">
        <v>2319</v>
      </c>
      <c r="G89" s="1" t="s">
        <v>2320</v>
      </c>
      <c r="H89" s="1" t="s">
        <v>1326</v>
      </c>
      <c r="I89" s="1" t="s">
        <v>1327</v>
      </c>
      <c r="J89" s="2" t="s">
        <v>3375</v>
      </c>
      <c r="K89" s="1" t="s">
        <v>3579</v>
      </c>
      <c r="L89" s="1" t="s">
        <v>3520</v>
      </c>
      <c r="M89" s="1" t="s">
        <v>3506</v>
      </c>
      <c r="N89" s="1" t="s">
        <v>3474</v>
      </c>
    </row>
    <row r="90" spans="1:14" ht="25.5" x14ac:dyDescent="0.2">
      <c r="A90" s="1" t="s">
        <v>9</v>
      </c>
      <c r="B90" s="1" t="s">
        <v>2354</v>
      </c>
      <c r="C90" s="1" t="s">
        <v>2355</v>
      </c>
      <c r="D90" s="1" t="s">
        <v>2356</v>
      </c>
      <c r="E90" s="1" t="s">
        <v>2357</v>
      </c>
      <c r="F90" s="1" t="s">
        <v>2358</v>
      </c>
      <c r="G90" s="1" t="s">
        <v>2359</v>
      </c>
      <c r="H90" s="1" t="s">
        <v>16</v>
      </c>
      <c r="I90" s="1" t="s">
        <v>17</v>
      </c>
      <c r="J90" s="2" t="s">
        <v>3376</v>
      </c>
      <c r="K90" s="1" t="s">
        <v>3579</v>
      </c>
      <c r="L90" s="1" t="s">
        <v>3459</v>
      </c>
      <c r="M90" s="1" t="s">
        <v>3486</v>
      </c>
      <c r="N90" s="1" t="s">
        <v>3452</v>
      </c>
    </row>
    <row r="91" spans="1:14" ht="25.5" x14ac:dyDescent="0.2">
      <c r="A91" s="1" t="s">
        <v>9</v>
      </c>
      <c r="B91" s="1" t="s">
        <v>2374</v>
      </c>
      <c r="C91" s="1" t="s">
        <v>2375</v>
      </c>
      <c r="D91" s="1" t="s">
        <v>2376</v>
      </c>
      <c r="E91" s="1" t="s">
        <v>2377</v>
      </c>
      <c r="F91" s="1" t="s">
        <v>2378</v>
      </c>
      <c r="G91" s="1" t="s">
        <v>2379</v>
      </c>
      <c r="H91" s="1" t="s">
        <v>111</v>
      </c>
      <c r="I91" s="1" t="s">
        <v>11</v>
      </c>
      <c r="J91" s="2" t="s">
        <v>3377</v>
      </c>
      <c r="L91" s="1" t="s">
        <v>3459</v>
      </c>
      <c r="M91" s="1" t="s">
        <v>3506</v>
      </c>
      <c r="N91" s="1" t="s">
        <v>3474</v>
      </c>
    </row>
    <row r="92" spans="1:14" ht="25.5" x14ac:dyDescent="0.2">
      <c r="A92" s="1" t="s">
        <v>9</v>
      </c>
      <c r="B92" s="1" t="s">
        <v>2464</v>
      </c>
      <c r="C92" s="1" t="s">
        <v>2465</v>
      </c>
      <c r="D92" s="1" t="s">
        <v>2466</v>
      </c>
      <c r="E92" s="1" t="s">
        <v>2467</v>
      </c>
      <c r="F92" s="1" t="s">
        <v>2468</v>
      </c>
      <c r="G92" s="1" t="s">
        <v>2469</v>
      </c>
      <c r="H92" s="1" t="s">
        <v>215</v>
      </c>
      <c r="I92" s="1" t="s">
        <v>216</v>
      </c>
      <c r="J92" s="2" t="s">
        <v>3378</v>
      </c>
      <c r="K92" s="1" t="s">
        <v>3530</v>
      </c>
      <c r="L92" s="1" t="s">
        <v>3501</v>
      </c>
      <c r="M92" s="1" t="s">
        <v>3450</v>
      </c>
      <c r="N92" s="1" t="s">
        <v>3512</v>
      </c>
    </row>
    <row r="93" spans="1:14" ht="38.25" x14ac:dyDescent="0.2">
      <c r="A93" s="1" t="s">
        <v>9</v>
      </c>
      <c r="B93" s="1" t="s">
        <v>2470</v>
      </c>
      <c r="C93" s="1" t="s">
        <v>2471</v>
      </c>
      <c r="D93" s="1" t="s">
        <v>2472</v>
      </c>
      <c r="E93" s="1" t="s">
        <v>2473</v>
      </c>
      <c r="F93" s="1" t="s">
        <v>2474</v>
      </c>
      <c r="G93" s="1" t="s">
        <v>2475</v>
      </c>
      <c r="H93" s="1" t="s">
        <v>681</v>
      </c>
      <c r="I93" s="1" t="s">
        <v>682</v>
      </c>
      <c r="J93" s="2" t="s">
        <v>3379</v>
      </c>
      <c r="K93" s="1" t="s">
        <v>3580</v>
      </c>
      <c r="L93" s="1" t="s">
        <v>3516</v>
      </c>
      <c r="M93" s="1" t="s">
        <v>3586</v>
      </c>
      <c r="N93" s="1" t="s">
        <v>3474</v>
      </c>
    </row>
    <row r="94" spans="1:14" ht="38.25" x14ac:dyDescent="0.2">
      <c r="A94" s="3" t="s">
        <v>9</v>
      </c>
      <c r="B94" s="1" t="s">
        <v>2503</v>
      </c>
      <c r="C94" s="1" t="s">
        <v>2504</v>
      </c>
      <c r="D94" s="1" t="s">
        <v>2505</v>
      </c>
      <c r="E94" s="1" t="s">
        <v>2506</v>
      </c>
      <c r="F94" s="1" t="s">
        <v>1460</v>
      </c>
      <c r="G94" s="1" t="s">
        <v>2507</v>
      </c>
      <c r="H94" s="1" t="s">
        <v>61</v>
      </c>
      <c r="I94" s="1" t="s">
        <v>62</v>
      </c>
      <c r="J94" s="4" t="s">
        <v>3380</v>
      </c>
      <c r="K94" s="1" t="s">
        <v>3530</v>
      </c>
      <c r="L94" s="1" t="s">
        <v>3514</v>
      </c>
      <c r="M94" s="1" t="s">
        <v>3617</v>
      </c>
      <c r="N94" s="1" t="s">
        <v>3445</v>
      </c>
    </row>
    <row r="95" spans="1:14" ht="25.5" x14ac:dyDescent="0.2">
      <c r="A95" s="1" t="s">
        <v>9</v>
      </c>
      <c r="B95" s="1" t="s">
        <v>2546</v>
      </c>
      <c r="C95" s="1" t="s">
        <v>2547</v>
      </c>
      <c r="D95" s="1" t="s">
        <v>2548</v>
      </c>
      <c r="E95" s="1" t="s">
        <v>2549</v>
      </c>
      <c r="F95" s="1" t="s">
        <v>2550</v>
      </c>
      <c r="G95" s="1" t="s">
        <v>2551</v>
      </c>
      <c r="H95" s="1" t="s">
        <v>215</v>
      </c>
      <c r="I95" s="1" t="s">
        <v>216</v>
      </c>
      <c r="J95" s="4" t="s">
        <v>3381</v>
      </c>
      <c r="K95" s="1" t="s">
        <v>3479</v>
      </c>
      <c r="L95" s="1" t="s">
        <v>3461</v>
      </c>
      <c r="M95" s="1" t="s">
        <v>3444</v>
      </c>
      <c r="N95" s="1" t="s">
        <v>3474</v>
      </c>
    </row>
    <row r="96" spans="1:14" ht="38.25" x14ac:dyDescent="0.2">
      <c r="A96" s="1" t="s">
        <v>9</v>
      </c>
      <c r="B96" s="1" t="s">
        <v>2653</v>
      </c>
      <c r="C96" s="1" t="s">
        <v>2654</v>
      </c>
      <c r="D96" s="1" t="s">
        <v>2655</v>
      </c>
      <c r="E96" s="1" t="s">
        <v>2656</v>
      </c>
      <c r="F96" s="1" t="s">
        <v>2657</v>
      </c>
      <c r="G96" s="1" t="s">
        <v>2658</v>
      </c>
      <c r="H96" s="1" t="s">
        <v>1404</v>
      </c>
      <c r="I96" s="1" t="s">
        <v>1405</v>
      </c>
      <c r="J96" s="4" t="s">
        <v>3382</v>
      </c>
      <c r="K96" s="1" t="s">
        <v>3509</v>
      </c>
      <c r="L96" s="1" t="s">
        <v>3516</v>
      </c>
      <c r="M96" s="1" t="s">
        <v>3614</v>
      </c>
      <c r="N96" s="1" t="s">
        <v>3474</v>
      </c>
    </row>
    <row r="97" spans="1:14" ht="38.25" x14ac:dyDescent="0.2">
      <c r="A97" s="1" t="s">
        <v>9</v>
      </c>
      <c r="B97" s="1" t="s">
        <v>2697</v>
      </c>
      <c r="C97" s="1" t="s">
        <v>2698</v>
      </c>
      <c r="D97" s="1" t="s">
        <v>2699</v>
      </c>
      <c r="E97" s="1" t="s">
        <v>2700</v>
      </c>
      <c r="F97" s="1" t="s">
        <v>2701</v>
      </c>
      <c r="G97" s="1" t="s">
        <v>2702</v>
      </c>
      <c r="H97" s="1" t="s">
        <v>2612</v>
      </c>
      <c r="I97" s="1" t="s">
        <v>2613</v>
      </c>
      <c r="J97" s="4" t="s">
        <v>3383</v>
      </c>
      <c r="L97" s="1" t="s">
        <v>3581</v>
      </c>
      <c r="M97" s="1" t="s">
        <v>3512</v>
      </c>
      <c r="N97" s="1" t="s">
        <v>3445</v>
      </c>
    </row>
    <row r="98" spans="1:14" ht="38.25" x14ac:dyDescent="0.2">
      <c r="A98" s="1" t="s">
        <v>9</v>
      </c>
      <c r="B98" s="1" t="s">
        <v>2732</v>
      </c>
      <c r="C98" s="1" t="s">
        <v>2733</v>
      </c>
      <c r="D98" s="1" t="s">
        <v>2734</v>
      </c>
      <c r="E98" s="1" t="s">
        <v>2735</v>
      </c>
      <c r="F98" s="1" t="s">
        <v>2736</v>
      </c>
      <c r="G98" s="1" t="s">
        <v>2737</v>
      </c>
      <c r="H98" s="1" t="s">
        <v>908</v>
      </c>
      <c r="I98" s="1" t="s">
        <v>909</v>
      </c>
      <c r="J98" s="4" t="s">
        <v>3384</v>
      </c>
      <c r="K98" s="1" t="s">
        <v>3582</v>
      </c>
      <c r="L98" s="1" t="s">
        <v>3490</v>
      </c>
      <c r="M98" s="1" t="s">
        <v>3506</v>
      </c>
      <c r="N98" s="1" t="s">
        <v>3566</v>
      </c>
    </row>
    <row r="99" spans="1:14" ht="38.25" x14ac:dyDescent="0.2">
      <c r="A99" s="1" t="s">
        <v>932</v>
      </c>
      <c r="B99" s="1" t="s">
        <v>2778</v>
      </c>
      <c r="C99" s="1" t="s">
        <v>2779</v>
      </c>
      <c r="D99" s="1" t="s">
        <v>2780</v>
      </c>
      <c r="E99" s="1" t="s">
        <v>2781</v>
      </c>
      <c r="F99" s="1" t="s">
        <v>2782</v>
      </c>
      <c r="G99" s="1" t="s">
        <v>2783</v>
      </c>
      <c r="H99" s="1" t="s">
        <v>1595</v>
      </c>
      <c r="I99" s="1" t="s">
        <v>11</v>
      </c>
      <c r="J99" s="4" t="s">
        <v>3385</v>
      </c>
      <c r="L99" s="1" t="s">
        <v>3521</v>
      </c>
      <c r="M99" s="1" t="s">
        <v>3616</v>
      </c>
      <c r="N99" s="1" t="s">
        <v>3452</v>
      </c>
    </row>
    <row r="100" spans="1:14" ht="25.5" x14ac:dyDescent="0.2">
      <c r="A100" s="1" t="s">
        <v>932</v>
      </c>
      <c r="B100" s="1" t="s">
        <v>2807</v>
      </c>
      <c r="C100" s="1" t="s">
        <v>2808</v>
      </c>
      <c r="D100" s="1" t="s">
        <v>2809</v>
      </c>
      <c r="E100" s="1" t="s">
        <v>2810</v>
      </c>
      <c r="F100" s="1" t="s">
        <v>11</v>
      </c>
      <c r="G100" s="1" t="s">
        <v>2811</v>
      </c>
      <c r="H100" s="1" t="s">
        <v>1692</v>
      </c>
      <c r="I100" s="1" t="s">
        <v>11</v>
      </c>
      <c r="J100" s="4" t="s">
        <v>3386</v>
      </c>
      <c r="L100" s="1" t="s">
        <v>3516</v>
      </c>
      <c r="M100" s="1" t="s">
        <v>3450</v>
      </c>
      <c r="N100" s="1" t="s">
        <v>3445</v>
      </c>
    </row>
    <row r="101" spans="1:14" ht="25.5" x14ac:dyDescent="0.2">
      <c r="A101" s="1" t="s">
        <v>9</v>
      </c>
      <c r="B101" s="1" t="s">
        <v>2850</v>
      </c>
      <c r="C101" s="1" t="s">
        <v>2851</v>
      </c>
      <c r="D101" s="1" t="s">
        <v>2852</v>
      </c>
      <c r="E101" s="1" t="s">
        <v>2853</v>
      </c>
      <c r="F101" s="1" t="s">
        <v>2854</v>
      </c>
      <c r="G101" s="1" t="s">
        <v>2855</v>
      </c>
      <c r="H101" s="1" t="s">
        <v>915</v>
      </c>
      <c r="I101" s="1" t="s">
        <v>916</v>
      </c>
      <c r="J101" s="4" t="s">
        <v>3387</v>
      </c>
      <c r="K101" s="1" t="s">
        <v>3499</v>
      </c>
      <c r="L101" s="1" t="s">
        <v>3464</v>
      </c>
      <c r="M101" s="1" t="s">
        <v>3460</v>
      </c>
      <c r="N101" s="1" t="s">
        <v>3512</v>
      </c>
    </row>
    <row r="102" spans="1:14" ht="38.25" x14ac:dyDescent="0.2">
      <c r="A102" s="1" t="s">
        <v>9</v>
      </c>
      <c r="B102" s="1" t="s">
        <v>2900</v>
      </c>
      <c r="C102" s="1" t="s">
        <v>2901</v>
      </c>
      <c r="D102" s="1" t="s">
        <v>2902</v>
      </c>
      <c r="E102" s="1" t="s">
        <v>2903</v>
      </c>
      <c r="F102" s="1" t="s">
        <v>2904</v>
      </c>
      <c r="G102" s="1" t="s">
        <v>2905</v>
      </c>
      <c r="H102" s="1" t="s">
        <v>2906</v>
      </c>
      <c r="I102" s="1" t="s">
        <v>2907</v>
      </c>
      <c r="J102" s="2" t="s">
        <v>3388</v>
      </c>
      <c r="K102" s="1" t="s">
        <v>3555</v>
      </c>
      <c r="L102" s="1" t="s">
        <v>3583</v>
      </c>
      <c r="M102" s="1" t="s">
        <v>3512</v>
      </c>
      <c r="N102" s="1" t="s">
        <v>3452</v>
      </c>
    </row>
    <row r="103" spans="1:14" ht="25.5" x14ac:dyDescent="0.2">
      <c r="A103" s="1" t="s">
        <v>9</v>
      </c>
      <c r="B103" s="1" t="s">
        <v>2908</v>
      </c>
      <c r="C103" s="1" t="s">
        <v>2909</v>
      </c>
      <c r="D103" s="1" t="s">
        <v>2910</v>
      </c>
      <c r="E103" s="1" t="s">
        <v>2911</v>
      </c>
      <c r="F103" s="1" t="s">
        <v>2912</v>
      </c>
      <c r="G103" s="1" t="s">
        <v>2913</v>
      </c>
      <c r="H103" s="1" t="s">
        <v>1326</v>
      </c>
      <c r="I103" s="1" t="s">
        <v>1327</v>
      </c>
      <c r="J103" s="2" t="s">
        <v>3389</v>
      </c>
      <c r="K103" s="1" t="s">
        <v>3584</v>
      </c>
      <c r="L103" s="1" t="s">
        <v>3459</v>
      </c>
      <c r="M103" s="1" t="s">
        <v>3512</v>
      </c>
      <c r="N103" s="1" t="s">
        <v>3452</v>
      </c>
    </row>
    <row r="104" spans="1:14" ht="38.25" x14ac:dyDescent="0.2">
      <c r="A104" s="1" t="s">
        <v>9</v>
      </c>
      <c r="B104" s="1" t="s">
        <v>2922</v>
      </c>
      <c r="C104" s="1" t="s">
        <v>2923</v>
      </c>
      <c r="D104" s="1" t="s">
        <v>2924</v>
      </c>
      <c r="E104" s="1" t="s">
        <v>2925</v>
      </c>
      <c r="F104" s="1" t="s">
        <v>2926</v>
      </c>
      <c r="G104" s="1" t="s">
        <v>2927</v>
      </c>
      <c r="H104" s="1" t="s">
        <v>650</v>
      </c>
      <c r="I104" s="1" t="s">
        <v>11</v>
      </c>
      <c r="J104" s="2" t="s">
        <v>3390</v>
      </c>
      <c r="K104" s="1" t="s">
        <v>3585</v>
      </c>
      <c r="L104" s="1" t="s">
        <v>3473</v>
      </c>
      <c r="M104" s="1" t="s">
        <v>3586</v>
      </c>
      <c r="N104" s="1" t="s">
        <v>3566</v>
      </c>
    </row>
    <row r="105" spans="1:14" ht="25.5" x14ac:dyDescent="0.2">
      <c r="A105" s="1" t="s">
        <v>932</v>
      </c>
      <c r="B105" s="1" t="s">
        <v>2934</v>
      </c>
      <c r="C105" s="1" t="s">
        <v>2935</v>
      </c>
      <c r="D105" s="1" t="s">
        <v>2936</v>
      </c>
      <c r="E105" s="1" t="s">
        <v>2937</v>
      </c>
      <c r="F105" s="1" t="s">
        <v>11</v>
      </c>
      <c r="G105" s="1" t="s">
        <v>2938</v>
      </c>
      <c r="H105" s="1" t="s">
        <v>2939</v>
      </c>
      <c r="I105" s="1" t="s">
        <v>11</v>
      </c>
      <c r="J105" s="2" t="s">
        <v>3391</v>
      </c>
      <c r="K105" s="1" t="s">
        <v>3587</v>
      </c>
      <c r="L105" s="1" t="s">
        <v>3459</v>
      </c>
      <c r="M105" s="1" t="s">
        <v>3506</v>
      </c>
      <c r="N105" s="1" t="s">
        <v>3452</v>
      </c>
    </row>
    <row r="106" spans="1:14" ht="25.5" x14ac:dyDescent="0.2">
      <c r="A106" s="1" t="s">
        <v>9</v>
      </c>
      <c r="B106" s="1" t="s">
        <v>2959</v>
      </c>
      <c r="C106" s="1" t="s">
        <v>2960</v>
      </c>
      <c r="D106" s="1" t="s">
        <v>2961</v>
      </c>
      <c r="E106" s="1" t="s">
        <v>2962</v>
      </c>
      <c r="F106" s="1" t="s">
        <v>1053</v>
      </c>
      <c r="G106" s="1" t="s">
        <v>2963</v>
      </c>
      <c r="H106" s="1" t="s">
        <v>16</v>
      </c>
      <c r="I106" s="1" t="s">
        <v>17</v>
      </c>
      <c r="J106" s="2" t="s">
        <v>3392</v>
      </c>
      <c r="K106" s="3" t="s">
        <v>3509</v>
      </c>
      <c r="L106" s="3" t="s">
        <v>3520</v>
      </c>
      <c r="M106" s="1" t="s">
        <v>3616</v>
      </c>
      <c r="N106" s="3" t="s">
        <v>3452</v>
      </c>
    </row>
    <row r="107" spans="1:14" ht="25.5" x14ac:dyDescent="0.2">
      <c r="A107" s="1" t="s">
        <v>9</v>
      </c>
      <c r="B107" s="1" t="s">
        <v>2971</v>
      </c>
      <c r="C107" s="1" t="s">
        <v>2972</v>
      </c>
      <c r="D107" s="1" t="s">
        <v>2973</v>
      </c>
      <c r="E107" s="1" t="s">
        <v>2974</v>
      </c>
      <c r="F107" s="1" t="s">
        <v>2975</v>
      </c>
      <c r="G107" s="1" t="s">
        <v>2976</v>
      </c>
      <c r="H107" s="1" t="s">
        <v>2977</v>
      </c>
      <c r="I107" s="1" t="s">
        <v>2978</v>
      </c>
      <c r="J107" s="2" t="s">
        <v>3393</v>
      </c>
      <c r="K107" s="3" t="s">
        <v>3589</v>
      </c>
      <c r="L107" s="3" t="s">
        <v>3588</v>
      </c>
      <c r="M107" s="1" t="s">
        <v>3506</v>
      </c>
      <c r="N107" s="3" t="s">
        <v>3474</v>
      </c>
    </row>
    <row r="108" spans="1:14" ht="38.25" x14ac:dyDescent="0.2">
      <c r="A108" s="1" t="s">
        <v>9</v>
      </c>
      <c r="B108" s="1" t="s">
        <v>3082</v>
      </c>
      <c r="C108" s="1" t="s">
        <v>3083</v>
      </c>
      <c r="D108" s="1" t="s">
        <v>3084</v>
      </c>
      <c r="E108" s="1" t="s">
        <v>3085</v>
      </c>
      <c r="F108" s="1" t="s">
        <v>3086</v>
      </c>
      <c r="G108" s="1" t="s">
        <v>3087</v>
      </c>
      <c r="H108" s="1" t="s">
        <v>1978</v>
      </c>
      <c r="I108" s="1" t="s">
        <v>1979</v>
      </c>
      <c r="J108" s="2" t="s">
        <v>3394</v>
      </c>
      <c r="L108" s="3" t="s">
        <v>3516</v>
      </c>
      <c r="M108" s="1" t="s">
        <v>3615</v>
      </c>
      <c r="N108" s="3" t="s">
        <v>3445</v>
      </c>
    </row>
    <row r="109" spans="1:14" ht="25.5" x14ac:dyDescent="0.2">
      <c r="A109" s="1" t="s">
        <v>9</v>
      </c>
      <c r="B109" s="1" t="s">
        <v>3088</v>
      </c>
      <c r="C109" s="1" t="s">
        <v>3089</v>
      </c>
      <c r="D109" s="1" t="s">
        <v>3090</v>
      </c>
      <c r="E109" s="1" t="s">
        <v>3091</v>
      </c>
      <c r="F109" s="1" t="s">
        <v>3092</v>
      </c>
      <c r="G109" s="1" t="s">
        <v>3093</v>
      </c>
      <c r="H109" s="1" t="s">
        <v>215</v>
      </c>
      <c r="I109" s="1" t="s">
        <v>216</v>
      </c>
      <c r="J109" s="2" t="s">
        <v>3395</v>
      </c>
      <c r="K109" s="3" t="s">
        <v>3590</v>
      </c>
      <c r="L109" s="3" t="s">
        <v>3544</v>
      </c>
      <c r="M109" s="3" t="s">
        <v>3450</v>
      </c>
      <c r="N109" s="3" t="s">
        <v>3452</v>
      </c>
    </row>
    <row r="110" spans="1:14" ht="38.25" x14ac:dyDescent="0.2">
      <c r="A110" s="1" t="s">
        <v>9</v>
      </c>
      <c r="B110" s="1" t="s">
        <v>3106</v>
      </c>
      <c r="C110" s="1" t="s">
        <v>3107</v>
      </c>
      <c r="D110" s="1" t="s">
        <v>3108</v>
      </c>
      <c r="E110" s="1" t="s">
        <v>3109</v>
      </c>
      <c r="F110" s="1" t="s">
        <v>3110</v>
      </c>
      <c r="G110" s="1" t="s">
        <v>3111</v>
      </c>
      <c r="H110" s="1" t="s">
        <v>1006</v>
      </c>
      <c r="I110" s="1" t="s">
        <v>11</v>
      </c>
      <c r="J110" s="2" t="s">
        <v>3396</v>
      </c>
      <c r="K110" s="1" t="s">
        <v>3591</v>
      </c>
      <c r="L110" s="1" t="s">
        <v>3501</v>
      </c>
      <c r="M110" s="1" t="s">
        <v>3506</v>
      </c>
      <c r="N110" s="1" t="s">
        <v>3566</v>
      </c>
    </row>
    <row r="111" spans="1:14" ht="38.25" x14ac:dyDescent="0.2">
      <c r="A111" s="1" t="s">
        <v>9</v>
      </c>
      <c r="B111" s="1" t="s">
        <v>3144</v>
      </c>
      <c r="C111" s="1" t="s">
        <v>3145</v>
      </c>
      <c r="D111" s="1" t="s">
        <v>3146</v>
      </c>
      <c r="E111" s="1" t="s">
        <v>3147</v>
      </c>
      <c r="F111" s="1" t="s">
        <v>3148</v>
      </c>
      <c r="G111" s="1" t="s">
        <v>3149</v>
      </c>
      <c r="H111" s="1" t="s">
        <v>2089</v>
      </c>
      <c r="I111" s="1" t="s">
        <v>2090</v>
      </c>
      <c r="J111" s="2" t="s">
        <v>3397</v>
      </c>
      <c r="K111" s="1" t="s">
        <v>3592</v>
      </c>
      <c r="L111" s="1" t="s">
        <v>3514</v>
      </c>
      <c r="M111" s="1" t="s">
        <v>3512</v>
      </c>
      <c r="N111" s="1" t="s">
        <v>3470</v>
      </c>
    </row>
    <row r="112" spans="1:14" ht="38.25" x14ac:dyDescent="0.2">
      <c r="A112" s="1" t="s">
        <v>9</v>
      </c>
      <c r="B112" s="1" t="s">
        <v>3150</v>
      </c>
      <c r="C112" s="1" t="s">
        <v>3151</v>
      </c>
      <c r="D112" s="1" t="s">
        <v>3152</v>
      </c>
      <c r="E112" s="1" t="s">
        <v>3153</v>
      </c>
      <c r="F112" s="1" t="s">
        <v>3154</v>
      </c>
      <c r="G112" s="1" t="s">
        <v>3155</v>
      </c>
      <c r="H112" s="1" t="s">
        <v>16</v>
      </c>
      <c r="I112" s="1" t="s">
        <v>17</v>
      </c>
      <c r="J112" s="2" t="s">
        <v>3398</v>
      </c>
      <c r="K112" s="1" t="s">
        <v>3509</v>
      </c>
      <c r="L112" s="1" t="s">
        <v>3525</v>
      </c>
      <c r="M112" s="1" t="s">
        <v>3512</v>
      </c>
      <c r="N112" s="1" t="s">
        <v>3452</v>
      </c>
    </row>
    <row r="113" spans="1:14" ht="25.5" x14ac:dyDescent="0.2">
      <c r="A113" s="1" t="s">
        <v>9</v>
      </c>
      <c r="B113" s="1" t="s">
        <v>3162</v>
      </c>
      <c r="C113" s="1" t="s">
        <v>3163</v>
      </c>
      <c r="D113" s="1" t="s">
        <v>3164</v>
      </c>
      <c r="E113" s="1" t="s">
        <v>3165</v>
      </c>
      <c r="F113" s="1" t="s">
        <v>3166</v>
      </c>
      <c r="G113" s="1" t="s">
        <v>3167</v>
      </c>
      <c r="H113" s="1" t="s">
        <v>3168</v>
      </c>
      <c r="I113" s="1" t="s">
        <v>3169</v>
      </c>
      <c r="J113" s="2" t="s">
        <v>3399</v>
      </c>
      <c r="K113" s="1" t="s">
        <v>3499</v>
      </c>
      <c r="L113" s="1" t="s">
        <v>3593</v>
      </c>
      <c r="M113" s="1" t="s">
        <v>3504</v>
      </c>
      <c r="N113" s="1" t="s">
        <v>3474</v>
      </c>
    </row>
    <row r="114" spans="1:14" ht="38.25" x14ac:dyDescent="0.2">
      <c r="A114" s="1" t="s">
        <v>9</v>
      </c>
      <c r="B114" s="1" t="s">
        <v>3176</v>
      </c>
      <c r="C114" s="1" t="s">
        <v>3177</v>
      </c>
      <c r="D114" s="1" t="s">
        <v>3178</v>
      </c>
      <c r="E114" s="1" t="s">
        <v>3179</v>
      </c>
      <c r="F114" s="1" t="s">
        <v>3180</v>
      </c>
      <c r="G114" s="1" t="s">
        <v>3181</v>
      </c>
      <c r="H114" s="1" t="s">
        <v>2520</v>
      </c>
      <c r="I114" s="1" t="s">
        <v>2521</v>
      </c>
      <c r="J114" s="2" t="s">
        <v>3400</v>
      </c>
      <c r="L114" s="1" t="s">
        <v>3516</v>
      </c>
      <c r="M114" s="1" t="s">
        <v>3450</v>
      </c>
      <c r="N114" s="1" t="s">
        <v>3474</v>
      </c>
    </row>
    <row r="115" spans="1:14" ht="38.25" x14ac:dyDescent="0.2">
      <c r="A115" s="1" t="s">
        <v>9</v>
      </c>
      <c r="B115" s="1" t="s">
        <v>3220</v>
      </c>
      <c r="C115" s="1" t="s">
        <v>3221</v>
      </c>
      <c r="D115" s="1" t="s">
        <v>3222</v>
      </c>
      <c r="E115" s="1" t="s">
        <v>11</v>
      </c>
      <c r="F115" s="1" t="s">
        <v>3223</v>
      </c>
      <c r="G115" s="1" t="s">
        <v>3224</v>
      </c>
      <c r="H115" s="1" t="s">
        <v>622</v>
      </c>
      <c r="I115" s="1" t="s">
        <v>11</v>
      </c>
      <c r="J115" s="2" t="s">
        <v>3401</v>
      </c>
      <c r="K115" s="1" t="s">
        <v>3594</v>
      </c>
      <c r="L115" s="1" t="s">
        <v>3516</v>
      </c>
      <c r="M115" s="1" t="s">
        <v>3532</v>
      </c>
      <c r="N115" s="1" t="s">
        <v>3474</v>
      </c>
    </row>
    <row r="116" spans="1:14" ht="38.25" x14ac:dyDescent="0.2">
      <c r="A116" s="1" t="s">
        <v>9</v>
      </c>
      <c r="B116" s="1" t="s">
        <v>3225</v>
      </c>
      <c r="C116" s="1" t="s">
        <v>3226</v>
      </c>
      <c r="D116" s="1" t="s">
        <v>3227</v>
      </c>
      <c r="E116" s="1" t="s">
        <v>3228</v>
      </c>
      <c r="F116" s="1" t="s">
        <v>3229</v>
      </c>
      <c r="G116" s="1" t="s">
        <v>3230</v>
      </c>
      <c r="H116" s="1" t="s">
        <v>3231</v>
      </c>
      <c r="I116" s="1" t="s">
        <v>3232</v>
      </c>
      <c r="J116" s="2" t="s">
        <v>3402</v>
      </c>
      <c r="K116" s="1" t="s">
        <v>3595</v>
      </c>
      <c r="L116" s="1" t="s">
        <v>3568</v>
      </c>
      <c r="M116" s="1" t="s">
        <v>3512</v>
      </c>
      <c r="N116" s="1" t="s">
        <v>3512</v>
      </c>
    </row>
    <row r="117" spans="1:14" ht="38.25" x14ac:dyDescent="0.2">
      <c r="D117" s="3" t="s">
        <v>3406</v>
      </c>
      <c r="J117" s="4" t="s">
        <v>3407</v>
      </c>
      <c r="K117" s="1" t="s">
        <v>3561</v>
      </c>
      <c r="L117" s="1" t="s">
        <v>3596</v>
      </c>
      <c r="M117" s="1" t="s">
        <v>3617</v>
      </c>
      <c r="N117" s="1" t="s">
        <v>3474</v>
      </c>
    </row>
    <row r="118" spans="1:14" ht="25.5" x14ac:dyDescent="0.2">
      <c r="D118" s="3" t="s">
        <v>3408</v>
      </c>
      <c r="J118" s="4" t="s">
        <v>3409</v>
      </c>
      <c r="L118" s="1" t="s">
        <v>3459</v>
      </c>
      <c r="M118" s="1" t="s">
        <v>3586</v>
      </c>
      <c r="N118" s="1" t="s">
        <v>3474</v>
      </c>
    </row>
    <row r="119" spans="1:14" ht="25.5" x14ac:dyDescent="0.2">
      <c r="D119" s="3" t="s">
        <v>3412</v>
      </c>
      <c r="J119" s="4" t="s">
        <v>3413</v>
      </c>
      <c r="L119" s="1" t="s">
        <v>3598</v>
      </c>
      <c r="M119" s="1" t="s">
        <v>3450</v>
      </c>
      <c r="N119" s="1" t="s">
        <v>3445</v>
      </c>
    </row>
    <row r="120" spans="1:14" ht="51" x14ac:dyDescent="0.2">
      <c r="D120" s="3" t="s">
        <v>3420</v>
      </c>
      <c r="J120" s="4" t="s">
        <v>3421</v>
      </c>
      <c r="K120" s="1" t="s">
        <v>3599</v>
      </c>
      <c r="L120" s="1" t="s">
        <v>3597</v>
      </c>
      <c r="M120" s="1" t="s">
        <v>3512</v>
      </c>
      <c r="N120" s="1" t="s">
        <v>3452</v>
      </c>
    </row>
    <row r="121" spans="1:14" ht="25.5" x14ac:dyDescent="0.2">
      <c r="D121" s="3" t="s">
        <v>3427</v>
      </c>
      <c r="J121" s="4" t="s">
        <v>3428</v>
      </c>
      <c r="K121" s="1" t="s">
        <v>3530</v>
      </c>
      <c r="L121" s="1" t="s">
        <v>3600</v>
      </c>
      <c r="M121" s="1" t="s">
        <v>3504</v>
      </c>
      <c r="N121" s="1" t="s">
        <v>3452</v>
      </c>
    </row>
    <row r="122" spans="1:14" ht="25.5" x14ac:dyDescent="0.2">
      <c r="D122" s="3" t="s">
        <v>3429</v>
      </c>
      <c r="J122" s="4" t="s">
        <v>3430</v>
      </c>
      <c r="L122" s="1" t="s">
        <v>3459</v>
      </c>
      <c r="M122" s="1" t="s">
        <v>3444</v>
      </c>
      <c r="N122" s="1" t="s">
        <v>3445</v>
      </c>
    </row>
    <row r="123" spans="1:14" ht="38.25" x14ac:dyDescent="0.2">
      <c r="D123" s="3" t="s">
        <v>3432</v>
      </c>
      <c r="J123" s="4" t="s">
        <v>3431</v>
      </c>
      <c r="K123" s="1" t="s">
        <v>3555</v>
      </c>
      <c r="L123" s="1" t="s">
        <v>3459</v>
      </c>
      <c r="M123" s="1" t="s">
        <v>3456</v>
      </c>
      <c r="N123" s="1" t="s">
        <v>3474</v>
      </c>
    </row>
    <row r="124" spans="1:14" x14ac:dyDescent="0.2">
      <c r="A124" s="1" t="s">
        <v>9</v>
      </c>
      <c r="B124" s="1" t="s">
        <v>69</v>
      </c>
      <c r="C124" s="1" t="s">
        <v>70</v>
      </c>
      <c r="D124" s="1" t="s">
        <v>71</v>
      </c>
      <c r="E124" s="1" t="s">
        <v>72</v>
      </c>
      <c r="F124" s="1" t="s">
        <v>11</v>
      </c>
      <c r="G124" s="1" t="s">
        <v>73</v>
      </c>
      <c r="H124" s="1" t="s">
        <v>74</v>
      </c>
      <c r="I124" s="1" t="s">
        <v>75</v>
      </c>
      <c r="K124" s="1" t="s">
        <v>3442</v>
      </c>
      <c r="L124" s="1" t="s">
        <v>3443</v>
      </c>
      <c r="M124" s="1" t="s">
        <v>3444</v>
      </c>
      <c r="N124" s="1" t="s">
        <v>3445</v>
      </c>
    </row>
    <row r="125" spans="1:14" x14ac:dyDescent="0.2">
      <c r="A125" s="1" t="s">
        <v>9</v>
      </c>
      <c r="B125" s="1" t="s">
        <v>318</v>
      </c>
      <c r="C125" s="1" t="s">
        <v>319</v>
      </c>
      <c r="D125" s="1" t="s">
        <v>320</v>
      </c>
      <c r="E125" s="1" t="s">
        <v>321</v>
      </c>
      <c r="F125" s="1" t="s">
        <v>322</v>
      </c>
      <c r="G125" s="1" t="s">
        <v>323</v>
      </c>
      <c r="H125" s="1" t="s">
        <v>324</v>
      </c>
      <c r="I125" s="1" t="s">
        <v>11</v>
      </c>
      <c r="L125" s="1" t="s">
        <v>3449</v>
      </c>
      <c r="M125" s="1" t="s">
        <v>3450</v>
      </c>
      <c r="N125" s="1" t="s">
        <v>3512</v>
      </c>
    </row>
    <row r="126" spans="1:14" x14ac:dyDescent="0.2">
      <c r="A126" s="1" t="s">
        <v>9</v>
      </c>
      <c r="B126" s="1" t="s">
        <v>325</v>
      </c>
      <c r="C126" s="1" t="s">
        <v>326</v>
      </c>
      <c r="D126" s="1" t="s">
        <v>327</v>
      </c>
      <c r="E126" s="1" t="s">
        <v>328</v>
      </c>
      <c r="F126" s="1" t="s">
        <v>11</v>
      </c>
      <c r="G126" s="1" t="s">
        <v>329</v>
      </c>
      <c r="H126" s="1" t="s">
        <v>119</v>
      </c>
      <c r="I126" s="1" t="s">
        <v>11</v>
      </c>
      <c r="L126" s="1" t="s">
        <v>3451</v>
      </c>
      <c r="M126" s="1" t="s">
        <v>3450</v>
      </c>
      <c r="N126" s="1" t="s">
        <v>3452</v>
      </c>
    </row>
    <row r="127" spans="1:14" x14ac:dyDescent="0.2">
      <c r="A127" s="1" t="s">
        <v>9</v>
      </c>
      <c r="B127" s="1" t="s">
        <v>492</v>
      </c>
      <c r="C127" s="1" t="s">
        <v>493</v>
      </c>
      <c r="D127" s="1" t="s">
        <v>494</v>
      </c>
      <c r="E127" s="1" t="s">
        <v>495</v>
      </c>
      <c r="F127" s="1" t="s">
        <v>496</v>
      </c>
      <c r="G127" s="1" t="s">
        <v>497</v>
      </c>
      <c r="H127" s="1" t="s">
        <v>498</v>
      </c>
      <c r="I127" s="1" t="s">
        <v>499</v>
      </c>
      <c r="L127" s="1" t="s">
        <v>3455</v>
      </c>
      <c r="M127" s="1" t="s">
        <v>3456</v>
      </c>
      <c r="N127" s="1" t="s">
        <v>3452</v>
      </c>
    </row>
    <row r="128" spans="1:14" x14ac:dyDescent="0.2">
      <c r="A128" s="1" t="s">
        <v>9</v>
      </c>
      <c r="B128" s="1" t="s">
        <v>617</v>
      </c>
      <c r="C128" s="1" t="s">
        <v>618</v>
      </c>
      <c r="D128" s="1" t="s">
        <v>619</v>
      </c>
      <c r="E128" s="1" t="s">
        <v>11</v>
      </c>
      <c r="F128" s="1" t="s">
        <v>620</v>
      </c>
      <c r="G128" s="1" t="s">
        <v>621</v>
      </c>
      <c r="H128" s="1" t="s">
        <v>622</v>
      </c>
      <c r="I128" s="1" t="s">
        <v>11</v>
      </c>
      <c r="K128" s="1" t="s">
        <v>3457</v>
      </c>
      <c r="L128" s="3" t="s">
        <v>3464</v>
      </c>
      <c r="M128" s="1" t="s">
        <v>3615</v>
      </c>
      <c r="N128" s="3" t="s">
        <v>3458</v>
      </c>
    </row>
    <row r="129" spans="1:14" x14ac:dyDescent="0.2">
      <c r="A129" s="1" t="s">
        <v>9</v>
      </c>
      <c r="B129" s="1" t="s">
        <v>592</v>
      </c>
      <c r="C129" s="1" t="s">
        <v>593</v>
      </c>
      <c r="D129" s="1" t="s">
        <v>594</v>
      </c>
      <c r="E129" s="1" t="s">
        <v>595</v>
      </c>
      <c r="F129" s="1" t="s">
        <v>596</v>
      </c>
      <c r="G129" s="1" t="s">
        <v>597</v>
      </c>
      <c r="H129" s="1" t="s">
        <v>11</v>
      </c>
      <c r="I129" s="1" t="s">
        <v>598</v>
      </c>
      <c r="L129" s="3" t="s">
        <v>3459</v>
      </c>
      <c r="M129" s="1" t="s">
        <v>3460</v>
      </c>
      <c r="N129" s="3" t="s">
        <v>3452</v>
      </c>
    </row>
    <row r="130" spans="1:14" x14ac:dyDescent="0.2">
      <c r="A130" s="1" t="s">
        <v>9</v>
      </c>
      <c r="B130" s="1" t="s">
        <v>662</v>
      </c>
      <c r="C130" s="1" t="s">
        <v>663</v>
      </c>
      <c r="D130" s="1" t="s">
        <v>664</v>
      </c>
      <c r="E130" s="1" t="s">
        <v>11</v>
      </c>
      <c r="F130" s="1" t="s">
        <v>665</v>
      </c>
      <c r="G130" s="1" t="s">
        <v>666</v>
      </c>
      <c r="H130" s="1" t="s">
        <v>622</v>
      </c>
      <c r="I130" s="1" t="s">
        <v>11</v>
      </c>
      <c r="K130" s="3" t="s">
        <v>3461</v>
      </c>
      <c r="L130" s="3" t="s">
        <v>3459</v>
      </c>
      <c r="M130" s="1" t="s">
        <v>3460</v>
      </c>
      <c r="N130" s="3" t="s">
        <v>3452</v>
      </c>
    </row>
    <row r="131" spans="1:14" x14ac:dyDescent="0.2">
      <c r="A131" s="1" t="s">
        <v>9</v>
      </c>
      <c r="B131" s="1" t="s">
        <v>675</v>
      </c>
      <c r="C131" s="1" t="s">
        <v>676</v>
      </c>
      <c r="D131" s="1" t="s">
        <v>677</v>
      </c>
      <c r="E131" s="1" t="s">
        <v>678</v>
      </c>
      <c r="F131" s="1" t="s">
        <v>679</v>
      </c>
      <c r="G131" s="1" t="s">
        <v>680</v>
      </c>
      <c r="H131" s="1" t="s">
        <v>681</v>
      </c>
      <c r="I131" s="1" t="s">
        <v>682</v>
      </c>
      <c r="L131" s="3" t="s">
        <v>3454</v>
      </c>
      <c r="M131" s="1" t="s">
        <v>3614</v>
      </c>
      <c r="N131" s="3" t="s">
        <v>3452</v>
      </c>
    </row>
    <row r="132" spans="1:14" x14ac:dyDescent="0.2">
      <c r="A132" s="1" t="s">
        <v>9</v>
      </c>
      <c r="B132" s="1" t="s">
        <v>690</v>
      </c>
      <c r="C132" s="1" t="s">
        <v>691</v>
      </c>
      <c r="D132" s="3" t="s">
        <v>692</v>
      </c>
      <c r="E132" s="1" t="s">
        <v>693</v>
      </c>
      <c r="F132" s="1" t="s">
        <v>694</v>
      </c>
      <c r="G132" s="1" t="s">
        <v>695</v>
      </c>
      <c r="H132" s="1" t="s">
        <v>126</v>
      </c>
      <c r="I132" s="1" t="s">
        <v>127</v>
      </c>
      <c r="L132" s="3" t="s">
        <v>3455</v>
      </c>
      <c r="M132" s="3" t="s">
        <v>3450</v>
      </c>
      <c r="N132" s="1" t="s">
        <v>3445</v>
      </c>
    </row>
    <row r="133" spans="1:14" x14ac:dyDescent="0.2">
      <c r="A133" s="1" t="s">
        <v>9</v>
      </c>
      <c r="B133" s="1" t="s">
        <v>696</v>
      </c>
      <c r="C133" s="1" t="s">
        <v>697</v>
      </c>
      <c r="D133" s="3" t="s">
        <v>698</v>
      </c>
      <c r="E133" s="1" t="s">
        <v>699</v>
      </c>
      <c r="F133" s="1" t="s">
        <v>700</v>
      </c>
      <c r="G133" s="1" t="s">
        <v>701</v>
      </c>
      <c r="H133" s="1" t="s">
        <v>629</v>
      </c>
      <c r="I133" s="1" t="s">
        <v>630</v>
      </c>
      <c r="L133" s="3" t="s">
        <v>3462</v>
      </c>
      <c r="M133" s="3" t="s">
        <v>3512</v>
      </c>
      <c r="N133" s="1" t="s">
        <v>3512</v>
      </c>
    </row>
    <row r="134" spans="1:14" x14ac:dyDescent="0.2">
      <c r="A134" s="1" t="s">
        <v>9</v>
      </c>
      <c r="B134" s="1" t="s">
        <v>728</v>
      </c>
      <c r="C134" s="1" t="s">
        <v>729</v>
      </c>
      <c r="D134" s="1" t="s">
        <v>730</v>
      </c>
      <c r="E134" s="1" t="s">
        <v>731</v>
      </c>
      <c r="F134" s="1" t="s">
        <v>732</v>
      </c>
      <c r="G134" s="1" t="s">
        <v>733</v>
      </c>
      <c r="H134" s="1" t="s">
        <v>294</v>
      </c>
      <c r="I134" s="1" t="s">
        <v>295</v>
      </c>
      <c r="K134" s="3" t="s">
        <v>3463</v>
      </c>
      <c r="L134" s="3" t="s">
        <v>3464</v>
      </c>
      <c r="M134" s="3" t="s">
        <v>3465</v>
      </c>
      <c r="N134" s="1" t="s">
        <v>3512</v>
      </c>
    </row>
    <row r="135" spans="1:14" x14ac:dyDescent="0.2">
      <c r="A135" s="1" t="s">
        <v>9</v>
      </c>
      <c r="B135" s="1" t="s">
        <v>734</v>
      </c>
      <c r="C135" s="1" t="s">
        <v>735</v>
      </c>
      <c r="D135" s="1" t="s">
        <v>736</v>
      </c>
      <c r="E135" s="1" t="s">
        <v>737</v>
      </c>
      <c r="F135" s="1" t="s">
        <v>738</v>
      </c>
      <c r="G135" s="1" t="s">
        <v>739</v>
      </c>
      <c r="H135" s="1" t="s">
        <v>740</v>
      </c>
      <c r="I135" s="1" t="s">
        <v>741</v>
      </c>
      <c r="K135" s="3" t="s">
        <v>3466</v>
      </c>
      <c r="L135" s="3" t="s">
        <v>3459</v>
      </c>
      <c r="M135" s="3" t="s">
        <v>3512</v>
      </c>
      <c r="N135" s="1" t="s">
        <v>3512</v>
      </c>
    </row>
    <row r="136" spans="1:14" x14ac:dyDescent="0.2">
      <c r="A136" s="1" t="s">
        <v>9</v>
      </c>
      <c r="B136" s="1" t="s">
        <v>788</v>
      </c>
      <c r="C136" s="1" t="s">
        <v>789</v>
      </c>
      <c r="D136" s="1" t="s">
        <v>790</v>
      </c>
      <c r="E136" s="1" t="s">
        <v>791</v>
      </c>
      <c r="F136" s="1" t="s">
        <v>792</v>
      </c>
      <c r="G136" s="1" t="s">
        <v>793</v>
      </c>
      <c r="H136" s="1" t="s">
        <v>794</v>
      </c>
      <c r="I136" s="1" t="s">
        <v>795</v>
      </c>
      <c r="K136" s="3" t="s">
        <v>3461</v>
      </c>
      <c r="L136" s="3" t="s">
        <v>3459</v>
      </c>
      <c r="M136" s="1" t="s">
        <v>3617</v>
      </c>
      <c r="N136" s="1" t="s">
        <v>3445</v>
      </c>
    </row>
    <row r="137" spans="1:14" x14ac:dyDescent="0.2">
      <c r="A137" s="1" t="s">
        <v>9</v>
      </c>
      <c r="B137" s="1" t="s">
        <v>810</v>
      </c>
      <c r="C137" s="1" t="s">
        <v>811</v>
      </c>
      <c r="D137" s="1" t="s">
        <v>812</v>
      </c>
      <c r="E137" s="1" t="s">
        <v>813</v>
      </c>
      <c r="F137" s="1" t="s">
        <v>11</v>
      </c>
      <c r="G137" s="1" t="s">
        <v>814</v>
      </c>
      <c r="H137" s="1" t="s">
        <v>564</v>
      </c>
      <c r="I137" s="1" t="s">
        <v>565</v>
      </c>
      <c r="K137" s="3" t="s">
        <v>3468</v>
      </c>
      <c r="L137" s="1" t="s">
        <v>3467</v>
      </c>
      <c r="M137" s="3" t="s">
        <v>3486</v>
      </c>
      <c r="N137" s="3" t="s">
        <v>3452</v>
      </c>
    </row>
    <row r="138" spans="1:14" x14ac:dyDescent="0.2">
      <c r="A138" s="1" t="s">
        <v>9</v>
      </c>
      <c r="B138" s="1" t="s">
        <v>1091</v>
      </c>
      <c r="C138" s="1" t="s">
        <v>1092</v>
      </c>
      <c r="D138" s="1" t="s">
        <v>1093</v>
      </c>
      <c r="E138" s="1" t="s">
        <v>1094</v>
      </c>
      <c r="F138" s="1" t="s">
        <v>1095</v>
      </c>
      <c r="G138" s="1" t="s">
        <v>1096</v>
      </c>
      <c r="H138" s="1" t="s">
        <v>1097</v>
      </c>
      <c r="I138" s="1" t="s">
        <v>11</v>
      </c>
      <c r="L138" s="3" t="s">
        <v>3469</v>
      </c>
      <c r="M138" s="1" t="s">
        <v>3616</v>
      </c>
      <c r="N138" s="3" t="s">
        <v>3470</v>
      </c>
    </row>
    <row r="139" spans="1:14" x14ac:dyDescent="0.2">
      <c r="A139" s="1" t="s">
        <v>9</v>
      </c>
      <c r="B139" s="1" t="s">
        <v>1104</v>
      </c>
      <c r="C139" s="1" t="s">
        <v>1105</v>
      </c>
      <c r="D139" s="3" t="s">
        <v>1106</v>
      </c>
      <c r="E139" s="1" t="s">
        <v>1107</v>
      </c>
      <c r="F139" s="1" t="s">
        <v>1108</v>
      </c>
      <c r="G139" s="1" t="s">
        <v>1109</v>
      </c>
      <c r="H139" s="1" t="s">
        <v>1110</v>
      </c>
      <c r="I139" s="1" t="s">
        <v>1111</v>
      </c>
      <c r="L139" s="1" t="s">
        <v>3471</v>
      </c>
      <c r="M139" s="3" t="s">
        <v>3614</v>
      </c>
      <c r="N139" s="3" t="s">
        <v>3452</v>
      </c>
    </row>
    <row r="140" spans="1:14" x14ac:dyDescent="0.2">
      <c r="A140" s="1" t="s">
        <v>9</v>
      </c>
      <c r="B140" s="1" t="s">
        <v>1112</v>
      </c>
      <c r="C140" s="1" t="s">
        <v>1113</v>
      </c>
      <c r="D140" s="1" t="s">
        <v>1114</v>
      </c>
      <c r="E140" s="1" t="s">
        <v>1115</v>
      </c>
      <c r="F140" s="1" t="s">
        <v>1116</v>
      </c>
      <c r="G140" s="1" t="s">
        <v>1117</v>
      </c>
      <c r="H140" s="1" t="s">
        <v>134</v>
      </c>
      <c r="I140" s="1" t="s">
        <v>11</v>
      </c>
      <c r="K140" s="3" t="s">
        <v>3466</v>
      </c>
      <c r="L140" s="3" t="s">
        <v>3459</v>
      </c>
      <c r="M140" s="1" t="s">
        <v>3444</v>
      </c>
      <c r="N140" s="1" t="s">
        <v>3445</v>
      </c>
    </row>
    <row r="141" spans="1:14" x14ac:dyDescent="0.2">
      <c r="A141" s="1" t="s">
        <v>9</v>
      </c>
      <c r="B141" s="1" t="s">
        <v>1151</v>
      </c>
      <c r="C141" s="1" t="s">
        <v>1152</v>
      </c>
      <c r="D141" s="1" t="s">
        <v>1153</v>
      </c>
      <c r="E141" s="1" t="s">
        <v>1154</v>
      </c>
      <c r="F141" s="1" t="s">
        <v>1155</v>
      </c>
      <c r="G141" s="1" t="s">
        <v>1156</v>
      </c>
      <c r="H141" s="1" t="s">
        <v>908</v>
      </c>
      <c r="I141" s="1" t="s">
        <v>909</v>
      </c>
      <c r="L141" s="1" t="s">
        <v>3472</v>
      </c>
      <c r="M141" s="1" t="s">
        <v>3460</v>
      </c>
      <c r="N141" s="3" t="s">
        <v>3452</v>
      </c>
    </row>
    <row r="142" spans="1:14" x14ac:dyDescent="0.2">
      <c r="A142" s="1" t="s">
        <v>9</v>
      </c>
      <c r="B142" s="1" t="s">
        <v>1171</v>
      </c>
      <c r="C142" s="1" t="s">
        <v>1172</v>
      </c>
      <c r="D142" s="1" t="s">
        <v>1173</v>
      </c>
      <c r="E142" s="1" t="s">
        <v>1174</v>
      </c>
      <c r="F142" s="1" t="s">
        <v>1175</v>
      </c>
      <c r="G142" s="1" t="s">
        <v>1176</v>
      </c>
      <c r="H142" s="1" t="s">
        <v>1177</v>
      </c>
      <c r="I142" s="1" t="s">
        <v>1178</v>
      </c>
      <c r="L142" s="3" t="s">
        <v>3473</v>
      </c>
      <c r="M142" s="3" t="s">
        <v>3450</v>
      </c>
      <c r="N142" s="3" t="s">
        <v>3474</v>
      </c>
    </row>
    <row r="143" spans="1:14" x14ac:dyDescent="0.2">
      <c r="A143" s="1" t="s">
        <v>9</v>
      </c>
      <c r="B143" s="1" t="s">
        <v>1225</v>
      </c>
      <c r="C143" s="1" t="s">
        <v>1226</v>
      </c>
      <c r="D143" s="1" t="s">
        <v>1227</v>
      </c>
      <c r="E143" s="1" t="s">
        <v>1228</v>
      </c>
      <c r="F143" s="1" t="s">
        <v>1229</v>
      </c>
      <c r="G143" s="1" t="s">
        <v>1230</v>
      </c>
      <c r="H143" s="1" t="s">
        <v>126</v>
      </c>
      <c r="I143" s="1" t="s">
        <v>127</v>
      </c>
      <c r="K143" s="3" t="s">
        <v>3461</v>
      </c>
      <c r="L143" s="3" t="s">
        <v>3459</v>
      </c>
      <c r="M143" s="3" t="s">
        <v>3615</v>
      </c>
      <c r="N143" s="3" t="s">
        <v>3474</v>
      </c>
    </row>
    <row r="144" spans="1:14" x14ac:dyDescent="0.2">
      <c r="A144" s="1" t="s">
        <v>9</v>
      </c>
      <c r="B144" s="1" t="s">
        <v>1320</v>
      </c>
      <c r="C144" s="1" t="s">
        <v>1321</v>
      </c>
      <c r="D144" s="1" t="s">
        <v>1322</v>
      </c>
      <c r="E144" s="1" t="s">
        <v>1323</v>
      </c>
      <c r="F144" s="1" t="s">
        <v>1324</v>
      </c>
      <c r="G144" s="1" t="s">
        <v>1325</v>
      </c>
      <c r="H144" s="1" t="s">
        <v>1326</v>
      </c>
      <c r="I144" s="1" t="s">
        <v>1327</v>
      </c>
      <c r="L144" s="3" t="s">
        <v>3459</v>
      </c>
      <c r="M144" s="1" t="s">
        <v>3460</v>
      </c>
      <c r="N144" s="3" t="s">
        <v>3452</v>
      </c>
    </row>
    <row r="145" spans="1:14" x14ac:dyDescent="0.2">
      <c r="A145" s="1" t="s">
        <v>9</v>
      </c>
      <c r="B145" s="1" t="s">
        <v>1356</v>
      </c>
      <c r="C145" s="1" t="s">
        <v>1357</v>
      </c>
      <c r="D145" s="1" t="s">
        <v>1358</v>
      </c>
      <c r="E145" s="1" t="s">
        <v>1359</v>
      </c>
      <c r="F145" s="1" t="s">
        <v>1360</v>
      </c>
      <c r="G145" s="1" t="s">
        <v>1361</v>
      </c>
      <c r="H145" s="1" t="s">
        <v>16</v>
      </c>
      <c r="I145" s="1" t="s">
        <v>17</v>
      </c>
      <c r="L145" s="3" t="s">
        <v>3454</v>
      </c>
      <c r="M145" s="1" t="s">
        <v>3460</v>
      </c>
      <c r="N145" s="3" t="s">
        <v>3445</v>
      </c>
    </row>
    <row r="146" spans="1:14" x14ac:dyDescent="0.2">
      <c r="A146" s="1" t="s">
        <v>9</v>
      </c>
      <c r="B146" s="1" t="s">
        <v>1412</v>
      </c>
      <c r="C146" s="1" t="s">
        <v>1413</v>
      </c>
      <c r="D146" s="1" t="s">
        <v>1414</v>
      </c>
      <c r="E146" s="1" t="s">
        <v>1415</v>
      </c>
      <c r="F146" s="1" t="s">
        <v>1416</v>
      </c>
      <c r="G146" s="1" t="s">
        <v>1417</v>
      </c>
      <c r="H146" s="1" t="s">
        <v>126</v>
      </c>
      <c r="I146" s="1" t="s">
        <v>127</v>
      </c>
      <c r="K146" s="3" t="s">
        <v>3461</v>
      </c>
      <c r="M146" s="1" t="s">
        <v>3506</v>
      </c>
      <c r="N146" s="3" t="s">
        <v>3474</v>
      </c>
    </row>
    <row r="147" spans="1:14" x14ac:dyDescent="0.2">
      <c r="A147" s="1" t="s">
        <v>9</v>
      </c>
      <c r="B147" s="1" t="s">
        <v>1418</v>
      </c>
      <c r="C147" s="1" t="s">
        <v>1419</v>
      </c>
      <c r="D147" s="1" t="s">
        <v>1420</v>
      </c>
      <c r="E147" s="1" t="s">
        <v>1421</v>
      </c>
      <c r="F147" s="1" t="s">
        <v>1422</v>
      </c>
      <c r="G147" s="1" t="s">
        <v>1423</v>
      </c>
      <c r="H147" s="1" t="s">
        <v>1089</v>
      </c>
      <c r="I147" s="1" t="s">
        <v>1090</v>
      </c>
      <c r="L147" s="3" t="s">
        <v>3475</v>
      </c>
      <c r="M147" s="1" t="s">
        <v>3460</v>
      </c>
      <c r="N147" s="1" t="s">
        <v>3512</v>
      </c>
    </row>
    <row r="148" spans="1:14" x14ac:dyDescent="0.2">
      <c r="A148" s="1" t="s">
        <v>9</v>
      </c>
      <c r="B148" s="1" t="s">
        <v>1457</v>
      </c>
      <c r="C148" s="1" t="s">
        <v>1458</v>
      </c>
      <c r="D148" s="3" t="s">
        <v>1459</v>
      </c>
      <c r="E148" s="1" t="s">
        <v>11</v>
      </c>
      <c r="F148" s="1" t="s">
        <v>1460</v>
      </c>
      <c r="G148" s="1" t="s">
        <v>1461</v>
      </c>
      <c r="H148" s="1" t="s">
        <v>404</v>
      </c>
      <c r="I148" s="1" t="s">
        <v>405</v>
      </c>
      <c r="L148" s="3" t="s">
        <v>3476</v>
      </c>
      <c r="M148" s="1" t="s">
        <v>3512</v>
      </c>
      <c r="N148" s="3" t="s">
        <v>3474</v>
      </c>
    </row>
    <row r="149" spans="1:14" x14ac:dyDescent="0.2">
      <c r="A149" s="1" t="s">
        <v>9</v>
      </c>
      <c r="B149" s="1" t="s">
        <v>1522</v>
      </c>
      <c r="C149" s="1" t="s">
        <v>1523</v>
      </c>
      <c r="D149" s="1" t="s">
        <v>1524</v>
      </c>
      <c r="E149" s="1" t="s">
        <v>1525</v>
      </c>
      <c r="F149" s="1" t="s">
        <v>1526</v>
      </c>
      <c r="G149" s="1" t="s">
        <v>1527</v>
      </c>
      <c r="H149" s="1" t="s">
        <v>908</v>
      </c>
      <c r="I149" s="1" t="s">
        <v>909</v>
      </c>
      <c r="K149" s="3" t="s">
        <v>3477</v>
      </c>
      <c r="L149" s="3" t="s">
        <v>3478</v>
      </c>
      <c r="M149" s="3" t="s">
        <v>3456</v>
      </c>
      <c r="N149" s="3" t="s">
        <v>3474</v>
      </c>
    </row>
    <row r="150" spans="1:14" x14ac:dyDescent="0.2">
      <c r="A150" s="1" t="s">
        <v>9</v>
      </c>
      <c r="B150" s="1" t="s">
        <v>1548</v>
      </c>
      <c r="C150" s="1" t="s">
        <v>1549</v>
      </c>
      <c r="D150" s="1" t="s">
        <v>1550</v>
      </c>
      <c r="E150" s="1" t="s">
        <v>1551</v>
      </c>
      <c r="F150" s="1" t="s">
        <v>1552</v>
      </c>
      <c r="G150" s="1" t="s">
        <v>1553</v>
      </c>
      <c r="H150" s="1" t="s">
        <v>629</v>
      </c>
      <c r="I150" s="1" t="s">
        <v>630</v>
      </c>
      <c r="L150" s="1" t="s">
        <v>3467</v>
      </c>
      <c r="M150" s="3" t="s">
        <v>3615</v>
      </c>
      <c r="N150" s="3" t="s">
        <v>3458</v>
      </c>
    </row>
    <row r="151" spans="1:14" x14ac:dyDescent="0.2">
      <c r="A151" s="1" t="s">
        <v>1596</v>
      </c>
      <c r="B151" s="1" t="s">
        <v>1627</v>
      </c>
      <c r="C151" s="1" t="s">
        <v>1628</v>
      </c>
      <c r="D151" s="1" t="s">
        <v>1629</v>
      </c>
      <c r="E151" s="1" t="s">
        <v>1630</v>
      </c>
      <c r="F151" s="1" t="s">
        <v>1631</v>
      </c>
      <c r="G151" s="1" t="s">
        <v>1632</v>
      </c>
      <c r="H151" s="1" t="s">
        <v>11</v>
      </c>
      <c r="I151" s="1" t="s">
        <v>11</v>
      </c>
      <c r="K151" s="3" t="s">
        <v>3461</v>
      </c>
      <c r="L151" s="3" t="s">
        <v>3449</v>
      </c>
      <c r="M151" s="1" t="s">
        <v>3506</v>
      </c>
      <c r="N151" s="3" t="s">
        <v>3474</v>
      </c>
    </row>
    <row r="152" spans="1:14" x14ac:dyDescent="0.2">
      <c r="A152" s="1" t="s">
        <v>9</v>
      </c>
      <c r="B152" s="1" t="s">
        <v>1646</v>
      </c>
      <c r="C152" s="1" t="s">
        <v>1647</v>
      </c>
      <c r="D152" s="1" t="s">
        <v>1648</v>
      </c>
      <c r="E152" s="1" t="s">
        <v>1649</v>
      </c>
      <c r="F152" s="1" t="s">
        <v>1650</v>
      </c>
      <c r="G152" s="1" t="s">
        <v>1651</v>
      </c>
      <c r="H152" s="1" t="s">
        <v>11</v>
      </c>
      <c r="I152" s="1" t="s">
        <v>923</v>
      </c>
      <c r="L152" s="3" t="s">
        <v>3454</v>
      </c>
      <c r="M152" s="1" t="s">
        <v>3586</v>
      </c>
      <c r="N152" s="3" t="s">
        <v>3445</v>
      </c>
    </row>
    <row r="153" spans="1:14" x14ac:dyDescent="0.2">
      <c r="A153" s="1" t="s">
        <v>9</v>
      </c>
      <c r="B153" s="1" t="s">
        <v>1679</v>
      </c>
      <c r="C153" s="1" t="s">
        <v>1680</v>
      </c>
      <c r="D153" s="1" t="s">
        <v>1681</v>
      </c>
      <c r="E153" s="1" t="s">
        <v>11</v>
      </c>
      <c r="F153" s="1" t="s">
        <v>1682</v>
      </c>
      <c r="G153" s="1" t="s">
        <v>1683</v>
      </c>
      <c r="H153" s="1" t="s">
        <v>1684</v>
      </c>
      <c r="I153" s="1" t="s">
        <v>1685</v>
      </c>
      <c r="K153" s="3" t="s">
        <v>3479</v>
      </c>
      <c r="M153" s="1" t="s">
        <v>3616</v>
      </c>
      <c r="N153" s="3" t="s">
        <v>3445</v>
      </c>
    </row>
    <row r="154" spans="1:14" x14ac:dyDescent="0.2">
      <c r="A154" s="1" t="s">
        <v>9</v>
      </c>
      <c r="B154" s="1" t="s">
        <v>1716</v>
      </c>
      <c r="C154" s="1" t="s">
        <v>1717</v>
      </c>
      <c r="D154" s="1" t="s">
        <v>1718</v>
      </c>
      <c r="E154" s="1" t="s">
        <v>1719</v>
      </c>
      <c r="F154" s="1" t="s">
        <v>1720</v>
      </c>
      <c r="G154" s="1" t="s">
        <v>1721</v>
      </c>
      <c r="H154" s="1" t="s">
        <v>38</v>
      </c>
      <c r="I154" s="1" t="s">
        <v>39</v>
      </c>
      <c r="K154" s="3" t="s">
        <v>3480</v>
      </c>
      <c r="L154" s="3" t="s">
        <v>3481</v>
      </c>
      <c r="M154" s="3" t="s">
        <v>3450</v>
      </c>
      <c r="N154" s="3" t="s">
        <v>3474</v>
      </c>
    </row>
    <row r="155" spans="1:14" x14ac:dyDescent="0.2">
      <c r="A155" s="1" t="s">
        <v>9</v>
      </c>
      <c r="B155" s="1" t="s">
        <v>1774</v>
      </c>
      <c r="C155" s="1" t="s">
        <v>1775</v>
      </c>
      <c r="D155" s="1" t="s">
        <v>1776</v>
      </c>
      <c r="E155" s="1" t="s">
        <v>1777</v>
      </c>
      <c r="F155" s="1" t="s">
        <v>1778</v>
      </c>
      <c r="G155" s="1" t="s">
        <v>1779</v>
      </c>
      <c r="H155" s="1" t="s">
        <v>215</v>
      </c>
      <c r="I155" s="1" t="s">
        <v>216</v>
      </c>
      <c r="L155" s="3" t="s">
        <v>3459</v>
      </c>
      <c r="M155" s="1" t="s">
        <v>3617</v>
      </c>
      <c r="N155" s="3" t="s">
        <v>3445</v>
      </c>
    </row>
    <row r="156" spans="1:14" x14ac:dyDescent="0.2">
      <c r="A156" s="1" t="s">
        <v>9</v>
      </c>
      <c r="B156" s="1" t="s">
        <v>2002</v>
      </c>
      <c r="C156" s="1" t="s">
        <v>2003</v>
      </c>
      <c r="D156" s="1" t="s">
        <v>2004</v>
      </c>
      <c r="E156" s="1" t="s">
        <v>2005</v>
      </c>
      <c r="F156" s="1" t="s">
        <v>2006</v>
      </c>
      <c r="G156" s="1" t="s">
        <v>2007</v>
      </c>
      <c r="H156" s="1" t="s">
        <v>207</v>
      </c>
      <c r="I156" s="1" t="s">
        <v>208</v>
      </c>
      <c r="L156" s="1" t="s">
        <v>3467</v>
      </c>
      <c r="M156" s="1" t="s">
        <v>3616</v>
      </c>
      <c r="N156" s="3" t="s">
        <v>3452</v>
      </c>
    </row>
    <row r="157" spans="1:14" x14ac:dyDescent="0.2">
      <c r="A157" s="1" t="s">
        <v>9</v>
      </c>
      <c r="B157" s="1" t="s">
        <v>2008</v>
      </c>
      <c r="C157" s="1" t="s">
        <v>2009</v>
      </c>
      <c r="D157" s="1" t="s">
        <v>2010</v>
      </c>
      <c r="E157" s="1" t="s">
        <v>2011</v>
      </c>
      <c r="F157" s="1" t="s">
        <v>2012</v>
      </c>
      <c r="G157" s="1" t="s">
        <v>2013</v>
      </c>
      <c r="H157" s="1" t="s">
        <v>1097</v>
      </c>
      <c r="I157" s="1" t="s">
        <v>11</v>
      </c>
      <c r="L157" s="1" t="s">
        <v>3467</v>
      </c>
      <c r="M157" s="3" t="s">
        <v>3616</v>
      </c>
      <c r="N157" s="3" t="s">
        <v>3474</v>
      </c>
    </row>
    <row r="158" spans="1:14" x14ac:dyDescent="0.2">
      <c r="A158" s="1" t="s">
        <v>932</v>
      </c>
      <c r="B158" s="1" t="s">
        <v>2133</v>
      </c>
      <c r="C158" s="1" t="s">
        <v>2134</v>
      </c>
      <c r="D158" s="1" t="s">
        <v>2135</v>
      </c>
      <c r="E158" s="1" t="s">
        <v>2136</v>
      </c>
      <c r="F158" s="1" t="s">
        <v>2137</v>
      </c>
      <c r="G158" s="1" t="s">
        <v>2138</v>
      </c>
      <c r="H158" s="1" t="s">
        <v>1608</v>
      </c>
      <c r="I158" s="1" t="s">
        <v>11</v>
      </c>
      <c r="K158" s="1" t="s">
        <v>3461</v>
      </c>
      <c r="M158" s="1" t="s">
        <v>3450</v>
      </c>
      <c r="N158" s="1" t="s">
        <v>3445</v>
      </c>
    </row>
    <row r="159" spans="1:14" x14ac:dyDescent="0.2">
      <c r="A159" s="1" t="s">
        <v>932</v>
      </c>
      <c r="B159" s="1" t="s">
        <v>2207</v>
      </c>
      <c r="C159" s="1" t="s">
        <v>2208</v>
      </c>
      <c r="D159" s="1" t="s">
        <v>2209</v>
      </c>
      <c r="E159" s="1" t="s">
        <v>11</v>
      </c>
      <c r="F159" s="1" t="s">
        <v>11</v>
      </c>
      <c r="G159" s="1" t="s">
        <v>2210</v>
      </c>
      <c r="H159" s="1" t="s">
        <v>2211</v>
      </c>
      <c r="I159" s="1" t="s">
        <v>11</v>
      </c>
      <c r="K159" s="1" t="s">
        <v>3483</v>
      </c>
      <c r="M159" s="1" t="s">
        <v>3484</v>
      </c>
      <c r="N159" s="1" t="s">
        <v>3512</v>
      </c>
    </row>
    <row r="160" spans="1:14" x14ac:dyDescent="0.2">
      <c r="A160" s="1" t="s">
        <v>9</v>
      </c>
      <c r="B160" s="1" t="s">
        <v>2227</v>
      </c>
      <c r="C160" s="1" t="s">
        <v>2228</v>
      </c>
      <c r="D160" s="1" t="s">
        <v>2229</v>
      </c>
      <c r="E160" s="1" t="s">
        <v>2230</v>
      </c>
      <c r="F160" s="1" t="s">
        <v>2231</v>
      </c>
      <c r="G160" s="1" t="s">
        <v>2232</v>
      </c>
      <c r="H160" s="1" t="s">
        <v>908</v>
      </c>
      <c r="I160" s="1" t="s">
        <v>909</v>
      </c>
      <c r="K160" s="1" t="s">
        <v>3461</v>
      </c>
      <c r="L160" s="1" t="s">
        <v>3459</v>
      </c>
      <c r="M160" s="1" t="s">
        <v>3456</v>
      </c>
      <c r="N160" s="1" t="s">
        <v>3474</v>
      </c>
    </row>
    <row r="161" spans="1:14" x14ac:dyDescent="0.2">
      <c r="A161" s="1" t="s">
        <v>9</v>
      </c>
      <c r="B161" s="1" t="s">
        <v>2241</v>
      </c>
      <c r="C161" s="1" t="s">
        <v>2242</v>
      </c>
      <c r="D161" s="1" t="s">
        <v>2243</v>
      </c>
      <c r="E161" s="1" t="s">
        <v>2244</v>
      </c>
      <c r="F161" s="1" t="s">
        <v>2245</v>
      </c>
      <c r="G161" s="1" t="s">
        <v>2246</v>
      </c>
      <c r="H161" s="1" t="s">
        <v>2247</v>
      </c>
      <c r="I161" s="1" t="s">
        <v>2248</v>
      </c>
      <c r="K161" s="1" t="s">
        <v>3485</v>
      </c>
      <c r="L161" s="1" t="s">
        <v>3467</v>
      </c>
      <c r="M161" s="1" t="s">
        <v>3486</v>
      </c>
      <c r="N161" s="1" t="s">
        <v>3512</v>
      </c>
    </row>
    <row r="162" spans="1:14" x14ac:dyDescent="0.2">
      <c r="A162" s="1" t="s">
        <v>9</v>
      </c>
      <c r="B162" s="1" t="s">
        <v>2285</v>
      </c>
      <c r="C162" s="1" t="s">
        <v>2286</v>
      </c>
      <c r="D162" s="1" t="s">
        <v>2287</v>
      </c>
      <c r="E162" s="1" t="s">
        <v>2288</v>
      </c>
      <c r="F162" s="1" t="s">
        <v>2289</v>
      </c>
      <c r="G162" s="1" t="s">
        <v>2290</v>
      </c>
      <c r="H162" s="1" t="s">
        <v>629</v>
      </c>
      <c r="I162" s="1" t="s">
        <v>630</v>
      </c>
      <c r="K162" s="1" t="s">
        <v>3461</v>
      </c>
      <c r="L162" s="1" t="s">
        <v>3459</v>
      </c>
      <c r="M162" s="1" t="s">
        <v>3460</v>
      </c>
      <c r="N162" s="1" t="s">
        <v>3474</v>
      </c>
    </row>
    <row r="163" spans="1:14" x14ac:dyDescent="0.2">
      <c r="A163" s="1" t="s">
        <v>9</v>
      </c>
      <c r="B163" s="1" t="s">
        <v>2406</v>
      </c>
      <c r="C163" s="1" t="s">
        <v>2407</v>
      </c>
      <c r="D163" s="1" t="s">
        <v>2408</v>
      </c>
      <c r="E163" s="1" t="s">
        <v>2409</v>
      </c>
      <c r="F163" s="1" t="s">
        <v>2410</v>
      </c>
      <c r="G163" s="1" t="s">
        <v>2411</v>
      </c>
      <c r="H163" s="1" t="s">
        <v>498</v>
      </c>
      <c r="I163" s="1" t="s">
        <v>499</v>
      </c>
      <c r="L163" s="1" t="s">
        <v>3459</v>
      </c>
      <c r="M163" s="1" t="s">
        <v>3512</v>
      </c>
      <c r="N163" s="1" t="s">
        <v>3452</v>
      </c>
    </row>
    <row r="164" spans="1:14" x14ac:dyDescent="0.2">
      <c r="A164" s="1" t="s">
        <v>9</v>
      </c>
      <c r="B164" s="1" t="s">
        <v>2476</v>
      </c>
      <c r="C164" s="1" t="s">
        <v>2477</v>
      </c>
      <c r="D164" s="1" t="s">
        <v>2478</v>
      </c>
      <c r="E164" s="1" t="s">
        <v>2479</v>
      </c>
      <c r="F164" s="1" t="s">
        <v>2480</v>
      </c>
      <c r="G164" s="1" t="s">
        <v>2481</v>
      </c>
      <c r="H164" s="1" t="s">
        <v>2482</v>
      </c>
      <c r="I164" s="1" t="s">
        <v>2483</v>
      </c>
      <c r="L164" s="1" t="s">
        <v>3487</v>
      </c>
      <c r="M164" s="1" t="s">
        <v>3616</v>
      </c>
      <c r="N164" s="1" t="s">
        <v>3452</v>
      </c>
    </row>
    <row r="165" spans="1:14" s="3" customFormat="1" x14ac:dyDescent="0.2">
      <c r="A165" s="3" t="s">
        <v>9</v>
      </c>
      <c r="B165" s="3" t="s">
        <v>2484</v>
      </c>
      <c r="C165" s="3" t="s">
        <v>2485</v>
      </c>
      <c r="D165" s="3" t="s">
        <v>2486</v>
      </c>
      <c r="E165" s="3" t="s">
        <v>11</v>
      </c>
      <c r="F165" s="3" t="s">
        <v>2487</v>
      </c>
      <c r="G165" s="3" t="s">
        <v>2488</v>
      </c>
      <c r="H165" s="3" t="s">
        <v>829</v>
      </c>
      <c r="I165" s="3" t="s">
        <v>830</v>
      </c>
      <c r="J165" s="2"/>
      <c r="L165" s="3" t="s">
        <v>3459</v>
      </c>
      <c r="M165" s="1" t="s">
        <v>3586</v>
      </c>
      <c r="N165" s="1" t="s">
        <v>3452</v>
      </c>
    </row>
    <row r="166" spans="1:14" x14ac:dyDescent="0.2">
      <c r="A166" s="1" t="s">
        <v>9</v>
      </c>
      <c r="B166" s="1" t="s">
        <v>2497</v>
      </c>
      <c r="C166" s="1" t="s">
        <v>2498</v>
      </c>
      <c r="D166" s="1" t="s">
        <v>2499</v>
      </c>
      <c r="E166" s="1" t="s">
        <v>2500</v>
      </c>
      <c r="F166" s="1" t="s">
        <v>2501</v>
      </c>
      <c r="G166" s="1" t="s">
        <v>2502</v>
      </c>
      <c r="H166" s="1" t="s">
        <v>134</v>
      </c>
      <c r="I166" s="1" t="s">
        <v>11</v>
      </c>
      <c r="K166" s="1" t="s">
        <v>3461</v>
      </c>
      <c r="L166" s="1" t="s">
        <v>3459</v>
      </c>
      <c r="M166" s="1" t="s">
        <v>3617</v>
      </c>
      <c r="N166" s="1" t="s">
        <v>3474</v>
      </c>
    </row>
    <row r="167" spans="1:14" x14ac:dyDescent="0.2">
      <c r="A167" s="1" t="s">
        <v>9</v>
      </c>
      <c r="B167" s="1" t="s">
        <v>2514</v>
      </c>
      <c r="C167" s="1" t="s">
        <v>2515</v>
      </c>
      <c r="D167" s="1" t="s">
        <v>2516</v>
      </c>
      <c r="E167" s="1" t="s">
        <v>2517</v>
      </c>
      <c r="F167" s="1" t="s">
        <v>2518</v>
      </c>
      <c r="G167" s="1" t="s">
        <v>2519</v>
      </c>
      <c r="H167" s="1" t="s">
        <v>2520</v>
      </c>
      <c r="I167" s="1" t="s">
        <v>2521</v>
      </c>
      <c r="K167" s="1" t="s">
        <v>3461</v>
      </c>
      <c r="M167" s="1" t="s">
        <v>3450</v>
      </c>
      <c r="N167" s="1" t="s">
        <v>3445</v>
      </c>
    </row>
    <row r="168" spans="1:14" x14ac:dyDescent="0.2">
      <c r="A168" s="1" t="s">
        <v>9</v>
      </c>
      <c r="B168" s="1" t="s">
        <v>2540</v>
      </c>
      <c r="C168" s="1" t="s">
        <v>2541</v>
      </c>
      <c r="D168" s="1" t="s">
        <v>2542</v>
      </c>
      <c r="E168" s="1" t="s">
        <v>2543</v>
      </c>
      <c r="F168" s="1" t="s">
        <v>2544</v>
      </c>
      <c r="G168" s="1" t="s">
        <v>2545</v>
      </c>
      <c r="H168" s="1" t="s">
        <v>215</v>
      </c>
      <c r="I168" s="1" t="s">
        <v>216</v>
      </c>
      <c r="K168" s="1" t="s">
        <v>3488</v>
      </c>
      <c r="L168" s="1" t="s">
        <v>3467</v>
      </c>
      <c r="M168" s="1" t="s">
        <v>3617</v>
      </c>
      <c r="N168" s="1" t="s">
        <v>3474</v>
      </c>
    </row>
    <row r="169" spans="1:14" x14ac:dyDescent="0.2">
      <c r="A169" s="1" t="s">
        <v>9</v>
      </c>
      <c r="B169" s="1" t="s">
        <v>2564</v>
      </c>
      <c r="C169" s="1" t="s">
        <v>2565</v>
      </c>
      <c r="D169" s="1" t="s">
        <v>2566</v>
      </c>
      <c r="E169" s="1" t="s">
        <v>2567</v>
      </c>
      <c r="F169" s="1" t="s">
        <v>2568</v>
      </c>
      <c r="G169" s="1" t="s">
        <v>2569</v>
      </c>
      <c r="H169" s="1" t="s">
        <v>309</v>
      </c>
      <c r="I169" s="1" t="s">
        <v>310</v>
      </c>
      <c r="K169" s="1" t="s">
        <v>3461</v>
      </c>
      <c r="L169" s="1" t="s">
        <v>3459</v>
      </c>
      <c r="M169" s="1" t="s">
        <v>3460</v>
      </c>
      <c r="N169" s="1" t="s">
        <v>3512</v>
      </c>
    </row>
    <row r="170" spans="1:14" x14ac:dyDescent="0.2">
      <c r="A170" s="1" t="s">
        <v>9</v>
      </c>
      <c r="B170" s="1" t="s">
        <v>2588</v>
      </c>
      <c r="C170" s="1" t="s">
        <v>2589</v>
      </c>
      <c r="D170" s="1" t="s">
        <v>2590</v>
      </c>
      <c r="E170" s="1" t="s">
        <v>2591</v>
      </c>
      <c r="F170" s="1" t="s">
        <v>2592</v>
      </c>
      <c r="G170" s="1" t="s">
        <v>2593</v>
      </c>
      <c r="H170" s="1" t="s">
        <v>1089</v>
      </c>
      <c r="I170" s="1" t="s">
        <v>1090</v>
      </c>
      <c r="L170" s="1" t="s">
        <v>3489</v>
      </c>
      <c r="M170" s="1" t="s">
        <v>3512</v>
      </c>
      <c r="N170" s="1" t="s">
        <v>3474</v>
      </c>
    </row>
    <row r="171" spans="1:14" x14ac:dyDescent="0.2">
      <c r="A171" s="1" t="s">
        <v>9</v>
      </c>
      <c r="B171" s="1" t="s">
        <v>2720</v>
      </c>
      <c r="C171" s="1" t="s">
        <v>2721</v>
      </c>
      <c r="D171" s="1" t="s">
        <v>2722</v>
      </c>
      <c r="E171" s="1" t="s">
        <v>2723</v>
      </c>
      <c r="F171" s="1" t="s">
        <v>2724</v>
      </c>
      <c r="G171" s="1" t="s">
        <v>2725</v>
      </c>
      <c r="H171" s="1" t="s">
        <v>629</v>
      </c>
      <c r="I171" s="1" t="s">
        <v>630</v>
      </c>
      <c r="K171" s="1" t="s">
        <v>3461</v>
      </c>
      <c r="M171" s="1" t="s">
        <v>3512</v>
      </c>
      <c r="N171" s="1" t="s">
        <v>3445</v>
      </c>
    </row>
    <row r="172" spans="1:14" x14ac:dyDescent="0.2">
      <c r="A172" s="1" t="s">
        <v>9</v>
      </c>
      <c r="B172" s="1" t="s">
        <v>2726</v>
      </c>
      <c r="C172" s="1" t="s">
        <v>2727</v>
      </c>
      <c r="D172" s="1" t="s">
        <v>2728</v>
      </c>
      <c r="E172" s="1" t="s">
        <v>2729</v>
      </c>
      <c r="F172" s="1" t="s">
        <v>2730</v>
      </c>
      <c r="G172" s="1" t="s">
        <v>2731</v>
      </c>
      <c r="H172" s="1" t="s">
        <v>1621</v>
      </c>
      <c r="I172" s="1" t="s">
        <v>11</v>
      </c>
      <c r="L172" s="1" t="s">
        <v>3467</v>
      </c>
      <c r="M172" s="1" t="s">
        <v>3465</v>
      </c>
      <c r="N172" s="1" t="s">
        <v>3512</v>
      </c>
    </row>
    <row r="173" spans="1:14" x14ac:dyDescent="0.2">
      <c r="A173" s="1" t="s">
        <v>9</v>
      </c>
      <c r="B173" s="1" t="s">
        <v>3021</v>
      </c>
      <c r="C173" s="1" t="s">
        <v>3022</v>
      </c>
      <c r="D173" s="1" t="s">
        <v>3023</v>
      </c>
      <c r="E173" s="1" t="s">
        <v>3024</v>
      </c>
      <c r="F173" s="1" t="s">
        <v>11</v>
      </c>
      <c r="G173" s="1" t="s">
        <v>3025</v>
      </c>
      <c r="H173" s="1" t="s">
        <v>119</v>
      </c>
      <c r="I173" s="1" t="s">
        <v>11</v>
      </c>
      <c r="L173" s="1" t="s">
        <v>3490</v>
      </c>
      <c r="M173" s="3" t="s">
        <v>3615</v>
      </c>
      <c r="N173" s="1" t="s">
        <v>3445</v>
      </c>
    </row>
    <row r="174" spans="1:14" x14ac:dyDescent="0.2">
      <c r="A174" s="1" t="s">
        <v>9</v>
      </c>
      <c r="B174" s="1" t="s">
        <v>3130</v>
      </c>
      <c r="C174" s="1" t="s">
        <v>3131</v>
      </c>
      <c r="D174" s="1" t="s">
        <v>3132</v>
      </c>
      <c r="E174" s="1" t="s">
        <v>3133</v>
      </c>
      <c r="F174" s="1" t="s">
        <v>3134</v>
      </c>
      <c r="G174" s="1" t="s">
        <v>3135</v>
      </c>
      <c r="H174" s="1" t="s">
        <v>3136</v>
      </c>
      <c r="I174" s="1" t="s">
        <v>3137</v>
      </c>
      <c r="K174" s="1" t="s">
        <v>3491</v>
      </c>
      <c r="L174" s="1" t="s">
        <v>3492</v>
      </c>
      <c r="M174" s="1" t="s">
        <v>3616</v>
      </c>
      <c r="N174" s="1" t="s">
        <v>3512</v>
      </c>
    </row>
    <row r="175" spans="1:14" x14ac:dyDescent="0.2">
      <c r="A175" s="1" t="s">
        <v>9</v>
      </c>
      <c r="B175" s="1" t="s">
        <v>3188</v>
      </c>
      <c r="C175" s="1" t="s">
        <v>3189</v>
      </c>
      <c r="D175" s="1" t="s">
        <v>3190</v>
      </c>
      <c r="E175" s="1" t="s">
        <v>3191</v>
      </c>
      <c r="F175" s="1" t="s">
        <v>3192</v>
      </c>
      <c r="G175" s="1" t="s">
        <v>3193</v>
      </c>
      <c r="H175" s="1" t="s">
        <v>1177</v>
      </c>
      <c r="I175" s="1" t="s">
        <v>1178</v>
      </c>
      <c r="L175" s="1" t="s">
        <v>3473</v>
      </c>
      <c r="M175" s="1" t="s">
        <v>3450</v>
      </c>
      <c r="N175" s="1" t="s">
        <v>3445</v>
      </c>
    </row>
    <row r="176" spans="1:14" x14ac:dyDescent="0.2">
      <c r="A176" s="1" t="s">
        <v>9</v>
      </c>
      <c r="B176" s="1" t="s">
        <v>3245</v>
      </c>
      <c r="C176" s="1" t="s">
        <v>3246</v>
      </c>
      <c r="D176" s="1" t="s">
        <v>3247</v>
      </c>
      <c r="E176" s="1" t="s">
        <v>3248</v>
      </c>
      <c r="F176" s="1" t="s">
        <v>3249</v>
      </c>
      <c r="G176" s="1" t="s">
        <v>3250</v>
      </c>
      <c r="H176" s="1" t="s">
        <v>3251</v>
      </c>
      <c r="I176" s="1" t="s">
        <v>3252</v>
      </c>
      <c r="L176" s="1" t="s">
        <v>3459</v>
      </c>
      <c r="M176" s="1" t="s">
        <v>3614</v>
      </c>
      <c r="N176" s="1" t="s">
        <v>3452</v>
      </c>
    </row>
    <row r="177" spans="4:14" customFormat="1" x14ac:dyDescent="0.2">
      <c r="D177" s="1" t="s">
        <v>3405</v>
      </c>
      <c r="J177" s="2"/>
      <c r="L177" s="1" t="s">
        <v>3454</v>
      </c>
      <c r="M177" s="1" t="s">
        <v>3484</v>
      </c>
      <c r="N177" s="1" t="s">
        <v>3512</v>
      </c>
    </row>
    <row r="178" spans="4:14" customFormat="1" x14ac:dyDescent="0.2">
      <c r="D178" s="5" t="s">
        <v>3410</v>
      </c>
      <c r="J178" s="2"/>
      <c r="L178" s="1" t="s">
        <v>3454</v>
      </c>
      <c r="M178" s="1" t="s">
        <v>3484</v>
      </c>
      <c r="N178" s="1" t="s">
        <v>3452</v>
      </c>
    </row>
    <row r="179" spans="4:14" customFormat="1" x14ac:dyDescent="0.2">
      <c r="D179" s="5" t="s">
        <v>3436</v>
      </c>
      <c r="J179" s="2"/>
      <c r="L179" s="1" t="s">
        <v>3449</v>
      </c>
      <c r="M179" s="1" t="s">
        <v>3450</v>
      </c>
      <c r="N179" s="1" t="s">
        <v>3452</v>
      </c>
    </row>
  </sheetData>
  <autoFilter ref="E1:N179" xr:uid="{032AB380-ED54-4E49-8308-4ED9A676C5EB}"/>
  <pageMargins left="0.78740157499999996" right="0.78740157499999996" top="0.984251969" bottom="0.984251969"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9"/>
  <sheetViews>
    <sheetView workbookViewId="0">
      <selection activeCell="M6" sqref="M6"/>
    </sheetView>
  </sheetViews>
  <sheetFormatPr defaultRowHeight="12.75" x14ac:dyDescent="0.2"/>
  <cols>
    <col min="1" max="1" width="2.85546875" customWidth="1"/>
    <col min="2" max="2" width="2.7109375" customWidth="1"/>
    <col min="3" max="3" width="2.85546875" customWidth="1"/>
    <col min="4" max="4" width="20.5703125" customWidth="1"/>
    <col min="5" max="5" width="3.28515625" customWidth="1"/>
    <col min="6" max="6" width="3" customWidth="1"/>
    <col min="7" max="7" width="19.140625" customWidth="1"/>
    <col min="10" max="11" width="51.42578125" customWidth="1"/>
  </cols>
  <sheetData>
    <row r="1" spans="1:11" s="1" customFormat="1" x14ac:dyDescent="0.2">
      <c r="A1" s="1" t="s">
        <v>0</v>
      </c>
      <c r="B1" s="1" t="s">
        <v>1</v>
      </c>
      <c r="C1" s="1" t="s">
        <v>2</v>
      </c>
      <c r="D1" s="1" t="s">
        <v>3</v>
      </c>
      <c r="E1" s="1" t="s">
        <v>4</v>
      </c>
      <c r="F1" s="1" t="s">
        <v>5</v>
      </c>
      <c r="G1" s="1" t="s">
        <v>6</v>
      </c>
      <c r="H1" s="1" t="s">
        <v>7</v>
      </c>
      <c r="I1" s="1" t="s">
        <v>8</v>
      </c>
      <c r="J1" s="2" t="s">
        <v>3272</v>
      </c>
      <c r="K1" s="2" t="s">
        <v>3680</v>
      </c>
    </row>
    <row r="2" spans="1:11" s="1" customFormat="1" x14ac:dyDescent="0.2">
      <c r="A2" s="1" t="s">
        <v>9</v>
      </c>
      <c r="B2" s="1" t="s">
        <v>26</v>
      </c>
      <c r="C2" s="1" t="s">
        <v>27</v>
      </c>
      <c r="D2" s="1" t="s">
        <v>28</v>
      </c>
      <c r="E2" s="1" t="s">
        <v>29</v>
      </c>
      <c r="F2" s="1" t="s">
        <v>11</v>
      </c>
      <c r="G2" s="1" t="s">
        <v>30</v>
      </c>
      <c r="H2" s="1" t="s">
        <v>31</v>
      </c>
      <c r="I2" s="1" t="s">
        <v>32</v>
      </c>
      <c r="J2" s="2" t="s">
        <v>3274</v>
      </c>
      <c r="K2" s="2" t="s">
        <v>3694</v>
      </c>
    </row>
    <row r="3" spans="1:11" s="1" customFormat="1" ht="25.5" x14ac:dyDescent="0.2">
      <c r="A3" s="1" t="s">
        <v>9</v>
      </c>
      <c r="B3" s="1" t="s">
        <v>56</v>
      </c>
      <c r="C3" s="1" t="s">
        <v>57</v>
      </c>
      <c r="D3" s="1" t="s">
        <v>58</v>
      </c>
      <c r="E3" s="1" t="s">
        <v>59</v>
      </c>
      <c r="F3" s="1" t="s">
        <v>11</v>
      </c>
      <c r="G3" s="1" t="s">
        <v>60</v>
      </c>
      <c r="H3" s="1" t="s">
        <v>61</v>
      </c>
      <c r="I3" s="1" t="s">
        <v>62</v>
      </c>
      <c r="J3" s="2" t="s">
        <v>3277</v>
      </c>
      <c r="K3" s="2" t="s">
        <v>3694</v>
      </c>
    </row>
    <row r="4" spans="1:11" s="1" customFormat="1" x14ac:dyDescent="0.2">
      <c r="A4" s="1" t="s">
        <v>9</v>
      </c>
      <c r="B4" s="1" t="s">
        <v>76</v>
      </c>
      <c r="C4" s="1" t="s">
        <v>77</v>
      </c>
      <c r="D4" s="1" t="s">
        <v>78</v>
      </c>
      <c r="E4" s="1" t="s">
        <v>79</v>
      </c>
      <c r="F4" s="1" t="s">
        <v>80</v>
      </c>
      <c r="G4" s="1" t="s">
        <v>81</v>
      </c>
      <c r="H4" s="1" t="s">
        <v>82</v>
      </c>
      <c r="I4" s="1" t="s">
        <v>83</v>
      </c>
      <c r="J4" s="2" t="s">
        <v>3293</v>
      </c>
      <c r="K4" s="2" t="s">
        <v>3693</v>
      </c>
    </row>
    <row r="5" spans="1:11" s="1" customFormat="1" x14ac:dyDescent="0.2">
      <c r="A5" s="1" t="s">
        <v>9</v>
      </c>
      <c r="B5" s="1" t="s">
        <v>113</v>
      </c>
      <c r="C5" s="1" t="s">
        <v>114</v>
      </c>
      <c r="D5" s="1" t="s">
        <v>115</v>
      </c>
      <c r="E5" s="1" t="s">
        <v>116</v>
      </c>
      <c r="F5" s="1" t="s">
        <v>117</v>
      </c>
      <c r="G5" s="1" t="s">
        <v>118</v>
      </c>
      <c r="H5" s="1" t="s">
        <v>119</v>
      </c>
      <c r="I5" s="1" t="s">
        <v>11</v>
      </c>
      <c r="J5" s="2" t="s">
        <v>3681</v>
      </c>
      <c r="K5" s="2" t="s">
        <v>3689</v>
      </c>
    </row>
    <row r="6" spans="1:11" s="1" customFormat="1" x14ac:dyDescent="0.2">
      <c r="A6" s="1" t="s">
        <v>9</v>
      </c>
      <c r="B6" s="1" t="s">
        <v>120</v>
      </c>
      <c r="C6" s="1" t="s">
        <v>121</v>
      </c>
      <c r="D6" s="1" t="s">
        <v>122</v>
      </c>
      <c r="E6" s="1" t="s">
        <v>123</v>
      </c>
      <c r="F6" s="1" t="s">
        <v>124</v>
      </c>
      <c r="G6" s="1" t="s">
        <v>125</v>
      </c>
      <c r="H6" s="1" t="s">
        <v>126</v>
      </c>
      <c r="I6" s="1" t="s">
        <v>127</v>
      </c>
      <c r="J6" s="2" t="s">
        <v>3280</v>
      </c>
      <c r="K6" s="2" t="s">
        <v>3691</v>
      </c>
    </row>
    <row r="7" spans="1:11" s="1" customFormat="1" x14ac:dyDescent="0.2">
      <c r="A7" s="1" t="s">
        <v>9</v>
      </c>
      <c r="B7" s="1" t="s">
        <v>128</v>
      </c>
      <c r="C7" s="1" t="s">
        <v>129</v>
      </c>
      <c r="D7" s="1" t="s">
        <v>130</v>
      </c>
      <c r="E7" s="1" t="s">
        <v>131</v>
      </c>
      <c r="F7" s="1" t="s">
        <v>132</v>
      </c>
      <c r="G7" s="1" t="s">
        <v>133</v>
      </c>
      <c r="H7" s="1" t="s">
        <v>134</v>
      </c>
      <c r="I7" s="1" t="s">
        <v>135</v>
      </c>
      <c r="J7" s="2" t="s">
        <v>3446</v>
      </c>
      <c r="K7" s="2" t="s">
        <v>3694</v>
      </c>
    </row>
    <row r="8" spans="1:11" s="1" customFormat="1" x14ac:dyDescent="0.2">
      <c r="A8" s="1" t="s">
        <v>9</v>
      </c>
      <c r="B8" s="1" t="s">
        <v>136</v>
      </c>
      <c r="C8" s="1" t="s">
        <v>137</v>
      </c>
      <c r="D8" s="1" t="s">
        <v>138</v>
      </c>
      <c r="E8" s="1" t="s">
        <v>139</v>
      </c>
      <c r="F8" s="1" t="s">
        <v>140</v>
      </c>
      <c r="G8" s="1" t="s">
        <v>141</v>
      </c>
      <c r="H8" s="1" t="s">
        <v>142</v>
      </c>
      <c r="I8" s="1" t="s">
        <v>11</v>
      </c>
      <c r="J8" s="2" t="s">
        <v>3293</v>
      </c>
      <c r="K8" s="2" t="s">
        <v>3693</v>
      </c>
    </row>
    <row r="9" spans="1:11" ht="25.5" x14ac:dyDescent="0.2">
      <c r="A9" s="1" t="s">
        <v>9</v>
      </c>
      <c r="B9" s="1" t="s">
        <v>143</v>
      </c>
      <c r="C9" s="1" t="s">
        <v>144</v>
      </c>
      <c r="D9" s="1" t="s">
        <v>145</v>
      </c>
      <c r="E9" s="1" t="s">
        <v>146</v>
      </c>
      <c r="F9" s="1" t="s">
        <v>147</v>
      </c>
      <c r="G9" s="1" t="s">
        <v>148</v>
      </c>
      <c r="H9" s="1" t="s">
        <v>149</v>
      </c>
      <c r="I9" s="1" t="s">
        <v>150</v>
      </c>
      <c r="J9" s="2" t="s">
        <v>3282</v>
      </c>
      <c r="K9" s="2" t="s">
        <v>3682</v>
      </c>
    </row>
    <row r="10" spans="1:11" s="1" customFormat="1" x14ac:dyDescent="0.2">
      <c r="A10" s="1" t="s">
        <v>9</v>
      </c>
      <c r="B10" s="1" t="s">
        <v>151</v>
      </c>
      <c r="C10" s="1" t="s">
        <v>152</v>
      </c>
      <c r="D10" s="1" t="s">
        <v>153</v>
      </c>
      <c r="E10" s="1" t="s">
        <v>154</v>
      </c>
      <c r="F10" s="1" t="s">
        <v>155</v>
      </c>
      <c r="G10" s="1" t="s">
        <v>156</v>
      </c>
      <c r="H10" s="1" t="s">
        <v>16</v>
      </c>
      <c r="I10" s="1" t="s">
        <v>17</v>
      </c>
      <c r="J10" s="2" t="s">
        <v>3293</v>
      </c>
      <c r="K10" s="2" t="s">
        <v>3693</v>
      </c>
    </row>
    <row r="11" spans="1:11" s="1" customFormat="1" ht="25.5" x14ac:dyDescent="0.2">
      <c r="A11" s="1" t="s">
        <v>9</v>
      </c>
      <c r="B11" s="1" t="s">
        <v>157</v>
      </c>
      <c r="C11" s="1" t="s">
        <v>158</v>
      </c>
      <c r="D11" s="1" t="s">
        <v>159</v>
      </c>
      <c r="E11" s="1" t="s">
        <v>160</v>
      </c>
      <c r="F11" s="1" t="s">
        <v>161</v>
      </c>
      <c r="G11" s="1" t="s">
        <v>162</v>
      </c>
      <c r="H11" s="1" t="s">
        <v>126</v>
      </c>
      <c r="I11" s="1" t="s">
        <v>127</v>
      </c>
      <c r="J11" s="2" t="s">
        <v>3282</v>
      </c>
      <c r="K11" s="2" t="s">
        <v>3682</v>
      </c>
    </row>
    <row r="12" spans="1:11" s="1" customFormat="1" ht="25.5" x14ac:dyDescent="0.2">
      <c r="A12" s="1" t="s">
        <v>9</v>
      </c>
      <c r="B12" s="1" t="s">
        <v>163</v>
      </c>
      <c r="C12" s="1" t="s">
        <v>164</v>
      </c>
      <c r="D12" s="1" t="s">
        <v>165</v>
      </c>
      <c r="E12" s="1" t="s">
        <v>166</v>
      </c>
      <c r="F12" s="1" t="s">
        <v>167</v>
      </c>
      <c r="G12" s="1" t="s">
        <v>168</v>
      </c>
      <c r="H12" s="1" t="s">
        <v>169</v>
      </c>
      <c r="I12" s="1" t="s">
        <v>170</v>
      </c>
      <c r="J12" s="2" t="s">
        <v>3282</v>
      </c>
      <c r="K12" s="2" t="s">
        <v>3682</v>
      </c>
    </row>
    <row r="13" spans="1:11" s="1" customFormat="1" x14ac:dyDescent="0.2">
      <c r="A13" s="1" t="s">
        <v>9</v>
      </c>
      <c r="B13" s="1" t="s">
        <v>171</v>
      </c>
      <c r="C13" s="1" t="s">
        <v>172</v>
      </c>
      <c r="D13" s="1" t="s">
        <v>173</v>
      </c>
      <c r="E13" s="1" t="s">
        <v>174</v>
      </c>
      <c r="F13" s="1" t="s">
        <v>175</v>
      </c>
      <c r="G13" s="1" t="s">
        <v>176</v>
      </c>
      <c r="H13" s="1" t="s">
        <v>11</v>
      </c>
      <c r="I13" s="1" t="s">
        <v>177</v>
      </c>
      <c r="J13" s="2" t="s">
        <v>3283</v>
      </c>
      <c r="K13" s="2" t="s">
        <v>3689</v>
      </c>
    </row>
    <row r="14" spans="1:11" s="1" customFormat="1" ht="25.5" x14ac:dyDescent="0.2">
      <c r="A14" s="1" t="s">
        <v>9</v>
      </c>
      <c r="B14" s="1" t="s">
        <v>201</v>
      </c>
      <c r="C14" s="1" t="s">
        <v>202</v>
      </c>
      <c r="D14" s="1" t="s">
        <v>203</v>
      </c>
      <c r="E14" s="1" t="s">
        <v>204</v>
      </c>
      <c r="F14" s="1" t="s">
        <v>205</v>
      </c>
      <c r="G14" s="1" t="s">
        <v>206</v>
      </c>
      <c r="H14" s="1" t="s">
        <v>207</v>
      </c>
      <c r="I14" s="1" t="s">
        <v>208</v>
      </c>
      <c r="J14" s="2" t="s">
        <v>3282</v>
      </c>
      <c r="K14" s="2" t="s">
        <v>3682</v>
      </c>
    </row>
    <row r="15" spans="1:11" ht="25.5" x14ac:dyDescent="0.2">
      <c r="A15" s="1" t="s">
        <v>9</v>
      </c>
      <c r="B15" s="1" t="s">
        <v>224</v>
      </c>
      <c r="C15" s="1" t="s">
        <v>225</v>
      </c>
      <c r="D15" s="1" t="s">
        <v>226</v>
      </c>
      <c r="E15" s="1" t="s">
        <v>227</v>
      </c>
      <c r="F15" s="1" t="s">
        <v>228</v>
      </c>
      <c r="G15" s="1" t="s">
        <v>229</v>
      </c>
      <c r="H15" s="1" t="s">
        <v>11</v>
      </c>
      <c r="I15" s="1" t="s">
        <v>230</v>
      </c>
      <c r="J15" s="2" t="s">
        <v>3288</v>
      </c>
      <c r="K15" s="2" t="s">
        <v>3689</v>
      </c>
    </row>
    <row r="16" spans="1:11" s="1" customFormat="1" x14ac:dyDescent="0.2">
      <c r="A16" s="1" t="s">
        <v>9</v>
      </c>
      <c r="B16" s="1" t="s">
        <v>231</v>
      </c>
      <c r="C16" s="1" t="s">
        <v>232</v>
      </c>
      <c r="D16" s="1" t="s">
        <v>233</v>
      </c>
      <c r="E16" s="1" t="s">
        <v>234</v>
      </c>
      <c r="F16" s="1" t="s">
        <v>235</v>
      </c>
      <c r="G16" s="1" t="s">
        <v>236</v>
      </c>
      <c r="H16" s="1" t="s">
        <v>237</v>
      </c>
      <c r="I16" s="1" t="s">
        <v>238</v>
      </c>
      <c r="J16" s="2" t="s">
        <v>3274</v>
      </c>
      <c r="K16" s="2" t="s">
        <v>3694</v>
      </c>
    </row>
    <row r="17" spans="1:11" s="1" customFormat="1" x14ac:dyDescent="0.2">
      <c r="A17" s="1" t="s">
        <v>9</v>
      </c>
      <c r="B17" s="1" t="s">
        <v>239</v>
      </c>
      <c r="C17" s="1" t="s">
        <v>240</v>
      </c>
      <c r="D17" s="1" t="s">
        <v>241</v>
      </c>
      <c r="E17" s="1" t="s">
        <v>242</v>
      </c>
      <c r="F17" s="1" t="s">
        <v>243</v>
      </c>
      <c r="G17" s="1" t="s">
        <v>244</v>
      </c>
      <c r="H17" s="1" t="s">
        <v>245</v>
      </c>
      <c r="I17" s="1" t="s">
        <v>246</v>
      </c>
      <c r="J17" s="2" t="s">
        <v>3281</v>
      </c>
      <c r="K17" s="2" t="s">
        <v>3693</v>
      </c>
    </row>
    <row r="18" spans="1:11" s="1" customFormat="1" ht="25.5" x14ac:dyDescent="0.2">
      <c r="A18" s="1" t="s">
        <v>9</v>
      </c>
      <c r="B18" s="1" t="s">
        <v>247</v>
      </c>
      <c r="C18" s="1" t="s">
        <v>248</v>
      </c>
      <c r="D18" s="1" t="s">
        <v>249</v>
      </c>
      <c r="E18" s="1" t="s">
        <v>250</v>
      </c>
      <c r="F18" s="1" t="s">
        <v>11</v>
      </c>
      <c r="G18" s="1" t="s">
        <v>251</v>
      </c>
      <c r="H18" s="1" t="s">
        <v>252</v>
      </c>
      <c r="I18" s="1" t="s">
        <v>253</v>
      </c>
      <c r="J18" s="2" t="s">
        <v>3447</v>
      </c>
      <c r="K18" s="2" t="s">
        <v>3689</v>
      </c>
    </row>
    <row r="19" spans="1:11" s="1" customFormat="1" x14ac:dyDescent="0.2">
      <c r="A19" s="1" t="s">
        <v>9</v>
      </c>
      <c r="B19" s="1" t="s">
        <v>254</v>
      </c>
      <c r="C19" s="1" t="s">
        <v>255</v>
      </c>
      <c r="D19" s="1" t="s">
        <v>256</v>
      </c>
      <c r="E19" s="1" t="s">
        <v>257</v>
      </c>
      <c r="F19" s="1" t="s">
        <v>258</v>
      </c>
      <c r="G19" s="1" t="s">
        <v>259</v>
      </c>
      <c r="H19" s="1" t="s">
        <v>11</v>
      </c>
      <c r="I19" s="1" t="s">
        <v>68</v>
      </c>
      <c r="J19" s="2" t="s">
        <v>3448</v>
      </c>
      <c r="K19" s="2" t="s">
        <v>3691</v>
      </c>
    </row>
    <row r="20" spans="1:11" s="1" customFormat="1" x14ac:dyDescent="0.2">
      <c r="A20" s="1" t="s">
        <v>9</v>
      </c>
      <c r="B20" s="1" t="s">
        <v>260</v>
      </c>
      <c r="C20" s="1" t="s">
        <v>261</v>
      </c>
      <c r="D20" s="1" t="s">
        <v>262</v>
      </c>
      <c r="E20" s="1" t="s">
        <v>263</v>
      </c>
      <c r="F20" s="1" t="s">
        <v>264</v>
      </c>
      <c r="G20" s="1" t="s">
        <v>265</v>
      </c>
      <c r="H20" s="1" t="s">
        <v>266</v>
      </c>
      <c r="I20" s="1" t="s">
        <v>267</v>
      </c>
      <c r="J20" s="2" t="s">
        <v>3293</v>
      </c>
      <c r="K20" s="2" t="s">
        <v>3693</v>
      </c>
    </row>
    <row r="21" spans="1:11" s="1" customFormat="1" x14ac:dyDescent="0.2">
      <c r="A21" s="1" t="s">
        <v>9</v>
      </c>
      <c r="B21" s="1" t="s">
        <v>282</v>
      </c>
      <c r="C21" s="1" t="s">
        <v>283</v>
      </c>
      <c r="D21" s="1" t="s">
        <v>284</v>
      </c>
      <c r="E21" s="1" t="s">
        <v>285</v>
      </c>
      <c r="F21" s="1" t="s">
        <v>286</v>
      </c>
      <c r="G21" s="1" t="s">
        <v>287</v>
      </c>
      <c r="H21" s="1" t="s">
        <v>274</v>
      </c>
      <c r="I21" s="1" t="s">
        <v>275</v>
      </c>
      <c r="J21" s="2" t="s">
        <v>3274</v>
      </c>
      <c r="K21" s="2" t="s">
        <v>3694</v>
      </c>
    </row>
    <row r="22" spans="1:11" s="1" customFormat="1" ht="25.5" x14ac:dyDescent="0.2">
      <c r="A22" s="1" t="s">
        <v>9</v>
      </c>
      <c r="B22" s="1" t="s">
        <v>296</v>
      </c>
      <c r="C22" s="1" t="s">
        <v>297</v>
      </c>
      <c r="D22" s="1" t="s">
        <v>298</v>
      </c>
      <c r="E22" s="1" t="s">
        <v>299</v>
      </c>
      <c r="F22" s="1" t="s">
        <v>300</v>
      </c>
      <c r="G22" s="1" t="s">
        <v>301</v>
      </c>
      <c r="H22" s="1" t="s">
        <v>302</v>
      </c>
      <c r="I22" s="1" t="s">
        <v>11</v>
      </c>
      <c r="J22" s="2" t="s">
        <v>3291</v>
      </c>
      <c r="K22" s="2" t="s">
        <v>3682</v>
      </c>
    </row>
    <row r="23" spans="1:11" s="1" customFormat="1" x14ac:dyDescent="0.2">
      <c r="A23" s="1" t="s">
        <v>9</v>
      </c>
      <c r="B23" s="1" t="s">
        <v>303</v>
      </c>
      <c r="C23" s="1" t="s">
        <v>304</v>
      </c>
      <c r="D23" s="1" t="s">
        <v>305</v>
      </c>
      <c r="E23" s="1" t="s">
        <v>306</v>
      </c>
      <c r="F23" s="1" t="s">
        <v>307</v>
      </c>
      <c r="G23" s="1" t="s">
        <v>308</v>
      </c>
      <c r="H23" s="1" t="s">
        <v>309</v>
      </c>
      <c r="I23" s="1" t="s">
        <v>310</v>
      </c>
      <c r="J23" s="2" t="s">
        <v>3293</v>
      </c>
      <c r="K23" s="2" t="s">
        <v>3693</v>
      </c>
    </row>
    <row r="24" spans="1:11" s="1" customFormat="1" x14ac:dyDescent="0.2">
      <c r="A24" s="1" t="s">
        <v>9</v>
      </c>
      <c r="B24" s="1" t="s">
        <v>336</v>
      </c>
      <c r="C24" s="1" t="s">
        <v>337</v>
      </c>
      <c r="D24" s="1" t="s">
        <v>338</v>
      </c>
      <c r="E24" s="1" t="s">
        <v>339</v>
      </c>
      <c r="F24" s="1" t="s">
        <v>340</v>
      </c>
      <c r="G24" s="1" t="s">
        <v>341</v>
      </c>
      <c r="H24" s="1" t="s">
        <v>274</v>
      </c>
      <c r="I24" s="1" t="s">
        <v>275</v>
      </c>
      <c r="J24" s="2" t="s">
        <v>3293</v>
      </c>
      <c r="K24" s="2" t="s">
        <v>3693</v>
      </c>
    </row>
    <row r="25" spans="1:11" s="1" customFormat="1" x14ac:dyDescent="0.2">
      <c r="A25" s="1" t="s">
        <v>9</v>
      </c>
      <c r="B25" s="1" t="s">
        <v>342</v>
      </c>
      <c r="C25" s="1" t="s">
        <v>343</v>
      </c>
      <c r="D25" s="1" t="s">
        <v>344</v>
      </c>
      <c r="E25" s="1" t="s">
        <v>345</v>
      </c>
      <c r="F25" s="1" t="s">
        <v>346</v>
      </c>
      <c r="G25" s="1" t="s">
        <v>347</v>
      </c>
      <c r="H25" s="1" t="s">
        <v>274</v>
      </c>
      <c r="I25" s="1" t="s">
        <v>275</v>
      </c>
      <c r="J25" s="2" t="s">
        <v>3294</v>
      </c>
      <c r="K25" s="2" t="s">
        <v>3682</v>
      </c>
    </row>
    <row r="26" spans="1:11" s="1" customFormat="1" x14ac:dyDescent="0.2">
      <c r="A26" s="1" t="s">
        <v>9</v>
      </c>
      <c r="B26" s="1" t="s">
        <v>354</v>
      </c>
      <c r="C26" s="1" t="s">
        <v>355</v>
      </c>
      <c r="D26" s="1" t="s">
        <v>356</v>
      </c>
      <c r="E26" s="1" t="s">
        <v>357</v>
      </c>
      <c r="F26" s="1" t="s">
        <v>358</v>
      </c>
      <c r="G26" s="1" t="s">
        <v>359</v>
      </c>
      <c r="H26" s="1" t="s">
        <v>360</v>
      </c>
      <c r="I26" s="1" t="s">
        <v>361</v>
      </c>
      <c r="J26" s="2" t="s">
        <v>3293</v>
      </c>
      <c r="K26" s="2" t="s">
        <v>3693</v>
      </c>
    </row>
    <row r="27" spans="1:11" s="1" customFormat="1" x14ac:dyDescent="0.2">
      <c r="A27" s="1" t="s">
        <v>9</v>
      </c>
      <c r="B27" s="1" t="s">
        <v>362</v>
      </c>
      <c r="C27" s="1" t="s">
        <v>363</v>
      </c>
      <c r="D27" s="1" t="s">
        <v>364</v>
      </c>
      <c r="E27" s="1" t="s">
        <v>365</v>
      </c>
      <c r="F27" s="1" t="s">
        <v>366</v>
      </c>
      <c r="G27" s="1" t="s">
        <v>367</v>
      </c>
      <c r="H27" s="1" t="s">
        <v>368</v>
      </c>
      <c r="I27" s="1" t="s">
        <v>369</v>
      </c>
      <c r="J27" s="2" t="s">
        <v>3274</v>
      </c>
      <c r="K27" s="2" t="s">
        <v>3694</v>
      </c>
    </row>
    <row r="28" spans="1:11" s="1" customFormat="1" x14ac:dyDescent="0.2">
      <c r="A28" s="1" t="s">
        <v>9</v>
      </c>
      <c r="B28" s="1" t="s">
        <v>370</v>
      </c>
      <c r="C28" s="1" t="s">
        <v>371</v>
      </c>
      <c r="D28" s="1" t="s">
        <v>372</v>
      </c>
      <c r="E28" s="1" t="s">
        <v>373</v>
      </c>
      <c r="F28" s="1" t="s">
        <v>11</v>
      </c>
      <c r="G28" s="1" t="s">
        <v>374</v>
      </c>
      <c r="H28" s="1" t="s">
        <v>375</v>
      </c>
      <c r="I28" s="1" t="s">
        <v>376</v>
      </c>
      <c r="J28" s="2" t="s">
        <v>3296</v>
      </c>
      <c r="K28" s="2" t="s">
        <v>3691</v>
      </c>
    </row>
    <row r="29" spans="1:11" s="1" customFormat="1" x14ac:dyDescent="0.2">
      <c r="A29" s="1" t="s">
        <v>9</v>
      </c>
      <c r="B29" s="1" t="s">
        <v>377</v>
      </c>
      <c r="C29" s="1" t="s">
        <v>378</v>
      </c>
      <c r="D29" s="1" t="s">
        <v>379</v>
      </c>
      <c r="E29" s="1" t="s">
        <v>11</v>
      </c>
      <c r="F29" s="1" t="s">
        <v>380</v>
      </c>
      <c r="G29" s="1" t="s">
        <v>381</v>
      </c>
      <c r="H29" s="1" t="s">
        <v>382</v>
      </c>
      <c r="I29" s="1" t="s">
        <v>383</v>
      </c>
      <c r="J29" s="2" t="s">
        <v>3453</v>
      </c>
      <c r="K29" s="2" t="s">
        <v>3692</v>
      </c>
    </row>
    <row r="30" spans="1:11" s="1" customFormat="1" x14ac:dyDescent="0.2">
      <c r="A30" s="1" t="s">
        <v>9</v>
      </c>
      <c r="B30" s="1" t="s">
        <v>384</v>
      </c>
      <c r="C30" s="1" t="s">
        <v>385</v>
      </c>
      <c r="D30" s="1" t="s">
        <v>386</v>
      </c>
      <c r="E30" s="1" t="s">
        <v>387</v>
      </c>
      <c r="F30" s="1" t="s">
        <v>388</v>
      </c>
      <c r="G30" s="1" t="s">
        <v>389</v>
      </c>
      <c r="H30" s="1" t="s">
        <v>390</v>
      </c>
      <c r="I30" s="1" t="s">
        <v>391</v>
      </c>
      <c r="J30" s="2" t="s">
        <v>3293</v>
      </c>
      <c r="K30" s="2" t="s">
        <v>3693</v>
      </c>
    </row>
    <row r="31" spans="1:11" s="1" customFormat="1" x14ac:dyDescent="0.2">
      <c r="A31" s="1" t="s">
        <v>9</v>
      </c>
      <c r="B31" s="1" t="s">
        <v>392</v>
      </c>
      <c r="C31" s="1" t="s">
        <v>393</v>
      </c>
      <c r="D31" s="1" t="s">
        <v>394</v>
      </c>
      <c r="E31" s="1" t="s">
        <v>395</v>
      </c>
      <c r="F31" s="1" t="s">
        <v>396</v>
      </c>
      <c r="G31" s="1" t="s">
        <v>397</v>
      </c>
      <c r="H31" s="1" t="s">
        <v>390</v>
      </c>
      <c r="I31" s="1" t="s">
        <v>391</v>
      </c>
      <c r="J31" s="2" t="s">
        <v>3297</v>
      </c>
      <c r="K31" s="2" t="s">
        <v>3693</v>
      </c>
    </row>
    <row r="32" spans="1:11" s="1" customFormat="1" x14ac:dyDescent="0.2">
      <c r="A32" s="1" t="s">
        <v>9</v>
      </c>
      <c r="B32" s="1" t="s">
        <v>398</v>
      </c>
      <c r="C32" s="1" t="s">
        <v>399</v>
      </c>
      <c r="D32" s="1" t="s">
        <v>400</v>
      </c>
      <c r="E32" s="1" t="s">
        <v>401</v>
      </c>
      <c r="F32" s="1" t="s">
        <v>402</v>
      </c>
      <c r="G32" s="1" t="s">
        <v>403</v>
      </c>
      <c r="H32" s="1" t="s">
        <v>404</v>
      </c>
      <c r="I32" s="1" t="s">
        <v>405</v>
      </c>
      <c r="J32" s="2" t="s">
        <v>3293</v>
      </c>
      <c r="K32" s="2" t="s">
        <v>3693</v>
      </c>
    </row>
    <row r="33" spans="1:11" s="1" customFormat="1" x14ac:dyDescent="0.2">
      <c r="A33" s="1" t="s">
        <v>9</v>
      </c>
      <c r="B33" s="1" t="s">
        <v>406</v>
      </c>
      <c r="C33" s="1" t="s">
        <v>407</v>
      </c>
      <c r="D33" s="1" t="s">
        <v>408</v>
      </c>
      <c r="E33" s="1" t="s">
        <v>409</v>
      </c>
      <c r="F33" s="1" t="s">
        <v>410</v>
      </c>
      <c r="G33" s="1" t="s">
        <v>411</v>
      </c>
      <c r="H33" s="1" t="s">
        <v>11</v>
      </c>
      <c r="I33" s="1" t="s">
        <v>68</v>
      </c>
      <c r="J33" s="2" t="s">
        <v>3294</v>
      </c>
      <c r="K33" s="2" t="s">
        <v>3682</v>
      </c>
    </row>
    <row r="34" spans="1:11" s="1" customFormat="1" x14ac:dyDescent="0.2">
      <c r="A34" s="1" t="s">
        <v>9</v>
      </c>
      <c r="B34" s="1" t="s">
        <v>412</v>
      </c>
      <c r="C34" s="1" t="s">
        <v>413</v>
      </c>
      <c r="D34" s="1" t="s">
        <v>414</v>
      </c>
      <c r="E34" s="1" t="s">
        <v>415</v>
      </c>
      <c r="F34" s="1" t="s">
        <v>416</v>
      </c>
      <c r="G34" s="1" t="s">
        <v>417</v>
      </c>
      <c r="H34" s="1" t="s">
        <v>11</v>
      </c>
      <c r="I34" s="1" t="s">
        <v>418</v>
      </c>
      <c r="J34" s="2" t="s">
        <v>3298</v>
      </c>
      <c r="K34" s="2" t="s">
        <v>3691</v>
      </c>
    </row>
    <row r="35" spans="1:11" s="1" customFormat="1" x14ac:dyDescent="0.2">
      <c r="A35" s="1" t="s">
        <v>9</v>
      </c>
      <c r="B35" s="1" t="s">
        <v>419</v>
      </c>
      <c r="C35" s="1" t="s">
        <v>420</v>
      </c>
      <c r="D35" s="1" t="s">
        <v>421</v>
      </c>
      <c r="E35" s="1" t="s">
        <v>422</v>
      </c>
      <c r="F35" s="1" t="s">
        <v>423</v>
      </c>
      <c r="G35" s="1" t="s">
        <v>424</v>
      </c>
      <c r="H35" s="1" t="s">
        <v>425</v>
      </c>
      <c r="I35" s="1" t="s">
        <v>426</v>
      </c>
      <c r="J35" s="2" t="s">
        <v>3453</v>
      </c>
      <c r="K35" s="2" t="s">
        <v>3692</v>
      </c>
    </row>
    <row r="36" spans="1:11" s="1" customFormat="1" x14ac:dyDescent="0.2">
      <c r="A36" s="1" t="s">
        <v>9</v>
      </c>
      <c r="B36" s="1" t="s">
        <v>435</v>
      </c>
      <c r="C36" s="1" t="s">
        <v>436</v>
      </c>
      <c r="D36" s="1" t="s">
        <v>437</v>
      </c>
      <c r="E36" s="1" t="s">
        <v>438</v>
      </c>
      <c r="F36" s="1" t="s">
        <v>439</v>
      </c>
      <c r="G36" s="1" t="s">
        <v>440</v>
      </c>
      <c r="H36" s="1" t="s">
        <v>441</v>
      </c>
      <c r="I36" s="1" t="s">
        <v>442</v>
      </c>
      <c r="J36" s="2" t="s">
        <v>3293</v>
      </c>
      <c r="K36" s="2" t="s">
        <v>3693</v>
      </c>
    </row>
    <row r="37" spans="1:11" s="1" customFormat="1" x14ac:dyDescent="0.2">
      <c r="A37" s="1" t="s">
        <v>9</v>
      </c>
      <c r="B37" s="1" t="s">
        <v>443</v>
      </c>
      <c r="C37" s="1" t="s">
        <v>444</v>
      </c>
      <c r="D37" s="1" t="s">
        <v>445</v>
      </c>
      <c r="E37" s="1" t="s">
        <v>446</v>
      </c>
      <c r="F37" s="1" t="s">
        <v>447</v>
      </c>
      <c r="G37" s="1" t="s">
        <v>448</v>
      </c>
      <c r="H37" s="1" t="s">
        <v>126</v>
      </c>
      <c r="I37" s="1" t="s">
        <v>127</v>
      </c>
      <c r="J37" s="2" t="s">
        <v>3293</v>
      </c>
      <c r="K37" s="2" t="s">
        <v>3693</v>
      </c>
    </row>
    <row r="38" spans="1:11" s="1" customFormat="1" x14ac:dyDescent="0.2">
      <c r="A38" s="1" t="s">
        <v>9</v>
      </c>
      <c r="B38" s="1" t="s">
        <v>457</v>
      </c>
      <c r="C38" s="1" t="s">
        <v>458</v>
      </c>
      <c r="D38" s="1" t="s">
        <v>459</v>
      </c>
      <c r="E38" s="1" t="s">
        <v>460</v>
      </c>
      <c r="F38" s="1" t="s">
        <v>461</v>
      </c>
      <c r="G38" s="1" t="s">
        <v>462</v>
      </c>
      <c r="H38" s="1" t="s">
        <v>463</v>
      </c>
      <c r="I38" s="1" t="s">
        <v>464</v>
      </c>
      <c r="J38" s="2" t="s">
        <v>3297</v>
      </c>
      <c r="K38" s="2" t="s">
        <v>3693</v>
      </c>
    </row>
    <row r="39" spans="1:11" s="1" customFormat="1" x14ac:dyDescent="0.2">
      <c r="A39" s="1" t="s">
        <v>9</v>
      </c>
      <c r="B39" s="1" t="s">
        <v>465</v>
      </c>
      <c r="C39" s="1" t="s">
        <v>466</v>
      </c>
      <c r="D39" s="1" t="s">
        <v>467</v>
      </c>
      <c r="E39" s="1" t="s">
        <v>468</v>
      </c>
      <c r="F39" s="1" t="s">
        <v>469</v>
      </c>
      <c r="G39" s="1" t="s">
        <v>470</v>
      </c>
      <c r="H39" s="1" t="s">
        <v>46</v>
      </c>
      <c r="I39" s="1" t="s">
        <v>47</v>
      </c>
      <c r="J39" s="2" t="s">
        <v>3293</v>
      </c>
      <c r="K39" s="2" t="s">
        <v>3693</v>
      </c>
    </row>
    <row r="40" spans="1:11" s="1" customFormat="1" x14ac:dyDescent="0.2">
      <c r="A40" s="1" t="s">
        <v>9</v>
      </c>
      <c r="B40" s="1" t="s">
        <v>477</v>
      </c>
      <c r="C40" s="1" t="s">
        <v>478</v>
      </c>
      <c r="D40" s="1" t="s">
        <v>479</v>
      </c>
      <c r="E40" s="1" t="s">
        <v>11</v>
      </c>
      <c r="F40" s="1" t="s">
        <v>480</v>
      </c>
      <c r="G40" s="1" t="s">
        <v>481</v>
      </c>
      <c r="H40" s="1" t="s">
        <v>482</v>
      </c>
      <c r="I40" s="1" t="s">
        <v>483</v>
      </c>
      <c r="J40" s="2" t="s">
        <v>3274</v>
      </c>
      <c r="K40" s="2" t="s">
        <v>3694</v>
      </c>
    </row>
    <row r="41" spans="1:11" s="1" customFormat="1" x14ac:dyDescent="0.2">
      <c r="A41" s="1" t="s">
        <v>9</v>
      </c>
      <c r="B41" s="1" t="s">
        <v>484</v>
      </c>
      <c r="C41" s="1" t="s">
        <v>485</v>
      </c>
      <c r="D41" s="1" t="s">
        <v>486</v>
      </c>
      <c r="E41" s="1" t="s">
        <v>487</v>
      </c>
      <c r="F41" s="1" t="s">
        <v>488</v>
      </c>
      <c r="G41" s="1" t="s">
        <v>489</v>
      </c>
      <c r="H41" s="1" t="s">
        <v>490</v>
      </c>
      <c r="I41" s="1" t="s">
        <v>491</v>
      </c>
      <c r="J41" s="2" t="s">
        <v>3453</v>
      </c>
      <c r="K41" s="2" t="s">
        <v>3692</v>
      </c>
    </row>
    <row r="42" spans="1:11" s="1" customFormat="1" x14ac:dyDescent="0.2">
      <c r="A42" s="1" t="s">
        <v>9</v>
      </c>
      <c r="B42" s="1" t="s">
        <v>507</v>
      </c>
      <c r="C42" s="1" t="s">
        <v>508</v>
      </c>
      <c r="D42" s="1" t="s">
        <v>509</v>
      </c>
      <c r="E42" s="1" t="s">
        <v>510</v>
      </c>
      <c r="F42" s="1" t="s">
        <v>511</v>
      </c>
      <c r="G42" s="1" t="s">
        <v>512</v>
      </c>
      <c r="H42" s="1" t="s">
        <v>513</v>
      </c>
      <c r="I42" s="1" t="s">
        <v>514</v>
      </c>
      <c r="J42" s="2" t="s">
        <v>3293</v>
      </c>
      <c r="K42" s="2" t="s">
        <v>3693</v>
      </c>
    </row>
    <row r="43" spans="1:11" s="1" customFormat="1" x14ac:dyDescent="0.2">
      <c r="A43" s="1" t="s">
        <v>9</v>
      </c>
      <c r="B43" s="1" t="s">
        <v>523</v>
      </c>
      <c r="C43" s="1" t="s">
        <v>524</v>
      </c>
      <c r="D43" s="1" t="s">
        <v>525</v>
      </c>
      <c r="E43" s="1" t="s">
        <v>526</v>
      </c>
      <c r="F43" s="1" t="s">
        <v>527</v>
      </c>
      <c r="G43" s="1" t="s">
        <v>528</v>
      </c>
      <c r="H43" s="1" t="s">
        <v>529</v>
      </c>
      <c r="I43" s="1" t="s">
        <v>530</v>
      </c>
      <c r="J43" s="2" t="s">
        <v>3293</v>
      </c>
      <c r="K43" s="2" t="s">
        <v>3693</v>
      </c>
    </row>
    <row r="44" spans="1:11" s="1" customFormat="1" x14ac:dyDescent="0.2">
      <c r="A44" s="1" t="s">
        <v>9</v>
      </c>
      <c r="B44" s="1" t="s">
        <v>537</v>
      </c>
      <c r="C44" s="1" t="s">
        <v>538</v>
      </c>
      <c r="D44" s="1" t="s">
        <v>539</v>
      </c>
      <c r="E44" s="1" t="s">
        <v>540</v>
      </c>
      <c r="F44" s="1" t="s">
        <v>541</v>
      </c>
      <c r="G44" s="1" t="s">
        <v>542</v>
      </c>
      <c r="H44" s="1" t="s">
        <v>543</v>
      </c>
      <c r="I44" s="1" t="s">
        <v>11</v>
      </c>
      <c r="J44" s="2" t="s">
        <v>3293</v>
      </c>
      <c r="K44" s="2" t="s">
        <v>3693</v>
      </c>
    </row>
    <row r="45" spans="1:11" s="1" customFormat="1" x14ac:dyDescent="0.2">
      <c r="A45" s="1" t="s">
        <v>9</v>
      </c>
      <c r="B45" s="1" t="s">
        <v>544</v>
      </c>
      <c r="C45" s="1" t="s">
        <v>545</v>
      </c>
      <c r="D45" s="1" t="s">
        <v>546</v>
      </c>
      <c r="E45" s="1" t="s">
        <v>547</v>
      </c>
      <c r="F45" s="1" t="s">
        <v>548</v>
      </c>
      <c r="G45" s="1" t="s">
        <v>549</v>
      </c>
      <c r="H45" s="1" t="s">
        <v>550</v>
      </c>
      <c r="I45" s="1" t="s">
        <v>551</v>
      </c>
      <c r="J45" s="2" t="s">
        <v>3293</v>
      </c>
      <c r="K45" s="2" t="s">
        <v>3693</v>
      </c>
    </row>
    <row r="46" spans="1:11" s="1" customFormat="1" x14ac:dyDescent="0.2">
      <c r="A46" s="1" t="s">
        <v>9</v>
      </c>
      <c r="B46" s="1" t="s">
        <v>586</v>
      </c>
      <c r="C46" s="1" t="s">
        <v>587</v>
      </c>
      <c r="D46" s="1" t="s">
        <v>588</v>
      </c>
      <c r="E46" s="1" t="s">
        <v>589</v>
      </c>
      <c r="F46" s="1" t="s">
        <v>590</v>
      </c>
      <c r="G46" s="1" t="s">
        <v>591</v>
      </c>
      <c r="H46" s="1" t="s">
        <v>441</v>
      </c>
      <c r="I46" s="1" t="s">
        <v>442</v>
      </c>
      <c r="J46" s="2" t="s">
        <v>3296</v>
      </c>
      <c r="K46" s="2" t="s">
        <v>3691</v>
      </c>
    </row>
    <row r="47" spans="1:11" s="1" customFormat="1" x14ac:dyDescent="0.2">
      <c r="A47" s="1" t="s">
        <v>9</v>
      </c>
      <c r="B47" s="1" t="s">
        <v>605</v>
      </c>
      <c r="C47" s="1" t="s">
        <v>606</v>
      </c>
      <c r="D47" s="1" t="s">
        <v>607</v>
      </c>
      <c r="E47" s="1" t="s">
        <v>608</v>
      </c>
      <c r="F47" s="1" t="s">
        <v>609</v>
      </c>
      <c r="G47" s="1" t="s">
        <v>610</v>
      </c>
      <c r="H47" s="1" t="s">
        <v>16</v>
      </c>
      <c r="I47" s="1" t="s">
        <v>17</v>
      </c>
      <c r="J47" s="2" t="s">
        <v>3293</v>
      </c>
      <c r="K47" s="2" t="s">
        <v>3693</v>
      </c>
    </row>
    <row r="48" spans="1:11" s="1" customFormat="1" x14ac:dyDescent="0.2">
      <c r="A48" s="1" t="s">
        <v>9</v>
      </c>
      <c r="B48" s="1" t="s">
        <v>623</v>
      </c>
      <c r="C48" s="1" t="s">
        <v>624</v>
      </c>
      <c r="D48" s="1" t="s">
        <v>625</v>
      </c>
      <c r="E48" s="1" t="s">
        <v>626</v>
      </c>
      <c r="F48" s="1" t="s">
        <v>627</v>
      </c>
      <c r="G48" s="1" t="s">
        <v>628</v>
      </c>
      <c r="H48" s="1" t="s">
        <v>629</v>
      </c>
      <c r="I48" s="1" t="s">
        <v>630</v>
      </c>
      <c r="J48" s="2" t="s">
        <v>3312</v>
      </c>
      <c r="K48" s="2" t="s">
        <v>3694</v>
      </c>
    </row>
    <row r="49" spans="1:11" s="1" customFormat="1" x14ac:dyDescent="0.2">
      <c r="A49" s="1" t="s">
        <v>9</v>
      </c>
      <c r="B49" s="1" t="s">
        <v>638</v>
      </c>
      <c r="C49" s="1" t="s">
        <v>639</v>
      </c>
      <c r="D49" s="1" t="s">
        <v>640</v>
      </c>
      <c r="E49" s="1" t="s">
        <v>641</v>
      </c>
      <c r="F49" s="1" t="s">
        <v>642</v>
      </c>
      <c r="G49" s="1" t="s">
        <v>643</v>
      </c>
      <c r="H49" s="1" t="s">
        <v>11</v>
      </c>
      <c r="I49" s="1" t="s">
        <v>68</v>
      </c>
      <c r="J49" s="2" t="s">
        <v>3274</v>
      </c>
      <c r="K49" s="2" t="s">
        <v>3694</v>
      </c>
    </row>
    <row r="50" spans="1:11" s="1" customFormat="1" x14ac:dyDescent="0.2">
      <c r="A50" s="1" t="s">
        <v>9</v>
      </c>
      <c r="B50" s="1" t="s">
        <v>644</v>
      </c>
      <c r="C50" s="1" t="s">
        <v>645</v>
      </c>
      <c r="D50" s="1" t="s">
        <v>646</v>
      </c>
      <c r="E50" s="1" t="s">
        <v>647</v>
      </c>
      <c r="F50" s="1" t="s">
        <v>648</v>
      </c>
      <c r="G50" s="1" t="s">
        <v>649</v>
      </c>
      <c r="H50" s="1" t="s">
        <v>650</v>
      </c>
      <c r="I50" s="1" t="s">
        <v>11</v>
      </c>
      <c r="J50" s="2" t="s">
        <v>3274</v>
      </c>
      <c r="K50" s="2" t="s">
        <v>3694</v>
      </c>
    </row>
    <row r="51" spans="1:11" s="1" customFormat="1" x14ac:dyDescent="0.2">
      <c r="A51" s="1" t="s">
        <v>9</v>
      </c>
      <c r="B51" s="1" t="s">
        <v>657</v>
      </c>
      <c r="C51" s="1" t="s">
        <v>658</v>
      </c>
      <c r="D51" s="1" t="s">
        <v>659</v>
      </c>
      <c r="E51" s="1" t="s">
        <v>11</v>
      </c>
      <c r="F51" s="1" t="s">
        <v>660</v>
      </c>
      <c r="G51" s="1" t="s">
        <v>661</v>
      </c>
      <c r="H51" s="1" t="s">
        <v>622</v>
      </c>
      <c r="I51" s="1" t="s">
        <v>11</v>
      </c>
      <c r="J51" s="2" t="s">
        <v>3274</v>
      </c>
      <c r="K51" s="2" t="s">
        <v>3694</v>
      </c>
    </row>
    <row r="52" spans="1:11" s="1" customFormat="1" x14ac:dyDescent="0.2">
      <c r="A52" s="1" t="s">
        <v>9</v>
      </c>
      <c r="B52" s="1" t="s">
        <v>702</v>
      </c>
      <c r="C52" s="1" t="s">
        <v>703</v>
      </c>
      <c r="D52" s="1" t="s">
        <v>704</v>
      </c>
      <c r="E52" s="1" t="s">
        <v>705</v>
      </c>
      <c r="F52" s="1" t="s">
        <v>706</v>
      </c>
      <c r="G52" s="1" t="s">
        <v>707</v>
      </c>
      <c r="H52" s="1" t="s">
        <v>149</v>
      </c>
      <c r="I52" s="1" t="s">
        <v>150</v>
      </c>
      <c r="J52" s="2" t="s">
        <v>3294</v>
      </c>
      <c r="K52" s="2" t="s">
        <v>3682</v>
      </c>
    </row>
    <row r="53" spans="1:11" s="1" customFormat="1" x14ac:dyDescent="0.2">
      <c r="A53" s="1" t="s">
        <v>9</v>
      </c>
      <c r="B53" s="1" t="s">
        <v>708</v>
      </c>
      <c r="C53" s="1" t="s">
        <v>709</v>
      </c>
      <c r="D53" s="1" t="s">
        <v>710</v>
      </c>
      <c r="E53" s="1" t="s">
        <v>711</v>
      </c>
      <c r="F53" s="1" t="s">
        <v>712</v>
      </c>
      <c r="G53" s="1" t="s">
        <v>713</v>
      </c>
      <c r="H53" s="1" t="s">
        <v>215</v>
      </c>
      <c r="I53" s="1" t="s">
        <v>216</v>
      </c>
      <c r="J53" s="2" t="s">
        <v>3296</v>
      </c>
      <c r="K53" s="2" t="s">
        <v>3691</v>
      </c>
    </row>
    <row r="54" spans="1:11" s="1" customFormat="1" ht="25.5" x14ac:dyDescent="0.2">
      <c r="A54" s="1" t="s">
        <v>9</v>
      </c>
      <c r="B54" s="1" t="s">
        <v>714</v>
      </c>
      <c r="C54" s="1" t="s">
        <v>715</v>
      </c>
      <c r="D54" s="1" t="s">
        <v>716</v>
      </c>
      <c r="E54" s="1" t="s">
        <v>717</v>
      </c>
      <c r="F54" s="1" t="s">
        <v>718</v>
      </c>
      <c r="G54" s="1" t="s">
        <v>719</v>
      </c>
      <c r="H54" s="1" t="s">
        <v>720</v>
      </c>
      <c r="I54" s="1" t="s">
        <v>721</v>
      </c>
      <c r="J54" s="2" t="s">
        <v>3447</v>
      </c>
      <c r="K54" s="2" t="s">
        <v>3689</v>
      </c>
    </row>
    <row r="55" spans="1:11" s="1" customFormat="1" x14ac:dyDescent="0.2">
      <c r="A55" s="1" t="s">
        <v>9</v>
      </c>
      <c r="B55" s="1" t="s">
        <v>776</v>
      </c>
      <c r="C55" s="1" t="s">
        <v>777</v>
      </c>
      <c r="D55" s="1" t="s">
        <v>778</v>
      </c>
      <c r="E55" s="1" t="s">
        <v>779</v>
      </c>
      <c r="F55" s="1" t="s">
        <v>780</v>
      </c>
      <c r="G55" s="1" t="s">
        <v>781</v>
      </c>
      <c r="H55" s="1" t="s">
        <v>629</v>
      </c>
      <c r="I55" s="1" t="s">
        <v>630</v>
      </c>
      <c r="J55" s="2" t="s">
        <v>3293</v>
      </c>
      <c r="K55" s="2" t="s">
        <v>3693</v>
      </c>
    </row>
    <row r="56" spans="1:11" s="1" customFormat="1" x14ac:dyDescent="0.2">
      <c r="A56" s="1" t="s">
        <v>9</v>
      </c>
      <c r="B56" s="1" t="s">
        <v>796</v>
      </c>
      <c r="C56" s="1" t="s">
        <v>797</v>
      </c>
      <c r="D56" s="1" t="s">
        <v>798</v>
      </c>
      <c r="E56" s="1" t="s">
        <v>799</v>
      </c>
      <c r="F56" s="1" t="s">
        <v>800</v>
      </c>
      <c r="G56" s="1" t="s">
        <v>801</v>
      </c>
      <c r="H56" s="1" t="s">
        <v>802</v>
      </c>
      <c r="I56" s="1" t="s">
        <v>803</v>
      </c>
      <c r="J56" s="2" t="s">
        <v>3294</v>
      </c>
      <c r="K56" s="2" t="s">
        <v>3682</v>
      </c>
    </row>
    <row r="57" spans="1:11" s="1" customFormat="1" x14ac:dyDescent="0.2">
      <c r="A57" s="1" t="s">
        <v>9</v>
      </c>
      <c r="B57" s="1" t="s">
        <v>804</v>
      </c>
      <c r="C57" s="1" t="s">
        <v>805</v>
      </c>
      <c r="D57" s="1" t="s">
        <v>806</v>
      </c>
      <c r="E57" s="1" t="s">
        <v>807</v>
      </c>
      <c r="F57" s="1" t="s">
        <v>808</v>
      </c>
      <c r="G57" s="1" t="s">
        <v>809</v>
      </c>
      <c r="H57" s="1" t="s">
        <v>629</v>
      </c>
      <c r="I57" s="1" t="s">
        <v>630</v>
      </c>
      <c r="J57" s="2" t="s">
        <v>3293</v>
      </c>
      <c r="K57" s="2" t="s">
        <v>3693</v>
      </c>
    </row>
    <row r="58" spans="1:11" s="1" customFormat="1" x14ac:dyDescent="0.2">
      <c r="A58" s="1" t="s">
        <v>9</v>
      </c>
      <c r="B58" s="1" t="s">
        <v>831</v>
      </c>
      <c r="C58" s="1" t="s">
        <v>832</v>
      </c>
      <c r="D58" s="1" t="s">
        <v>833</v>
      </c>
      <c r="E58" s="1" t="s">
        <v>834</v>
      </c>
      <c r="F58" s="1" t="s">
        <v>835</v>
      </c>
      <c r="G58" s="1" t="s">
        <v>836</v>
      </c>
      <c r="H58" s="1" t="s">
        <v>837</v>
      </c>
      <c r="I58" s="1" t="s">
        <v>838</v>
      </c>
      <c r="J58" s="2" t="s">
        <v>3453</v>
      </c>
      <c r="K58" s="2" t="s">
        <v>3692</v>
      </c>
    </row>
    <row r="59" spans="1:11" s="1" customFormat="1" x14ac:dyDescent="0.2">
      <c r="A59" s="1" t="s">
        <v>9</v>
      </c>
      <c r="B59" s="1" t="s">
        <v>839</v>
      </c>
      <c r="C59" s="1" t="s">
        <v>840</v>
      </c>
      <c r="D59" s="1" t="s">
        <v>841</v>
      </c>
      <c r="E59" s="1" t="s">
        <v>842</v>
      </c>
      <c r="F59" s="1" t="s">
        <v>843</v>
      </c>
      <c r="G59" s="1" t="s">
        <v>844</v>
      </c>
      <c r="H59" s="1" t="s">
        <v>126</v>
      </c>
      <c r="I59" s="1" t="s">
        <v>127</v>
      </c>
      <c r="J59" s="2" t="s">
        <v>3293</v>
      </c>
      <c r="K59" s="2" t="s">
        <v>3693</v>
      </c>
    </row>
    <row r="60" spans="1:11" s="1" customFormat="1" x14ac:dyDescent="0.2">
      <c r="A60" s="1" t="s">
        <v>9</v>
      </c>
      <c r="B60" s="1" t="s">
        <v>853</v>
      </c>
      <c r="C60" s="1" t="s">
        <v>854</v>
      </c>
      <c r="D60" s="1" t="s">
        <v>855</v>
      </c>
      <c r="E60" s="1" t="s">
        <v>856</v>
      </c>
      <c r="F60" s="1" t="s">
        <v>857</v>
      </c>
      <c r="G60" s="1" t="s">
        <v>858</v>
      </c>
      <c r="H60" s="1" t="s">
        <v>31</v>
      </c>
      <c r="I60" s="1" t="s">
        <v>11</v>
      </c>
      <c r="J60" s="2" t="s">
        <v>3274</v>
      </c>
      <c r="K60" s="2" t="s">
        <v>3694</v>
      </c>
    </row>
    <row r="61" spans="1:11" s="1" customFormat="1" x14ac:dyDescent="0.2">
      <c r="A61" s="1" t="s">
        <v>9</v>
      </c>
      <c r="B61" s="1" t="s">
        <v>859</v>
      </c>
      <c r="C61" s="1" t="s">
        <v>860</v>
      </c>
      <c r="D61" s="1" t="s">
        <v>861</v>
      </c>
      <c r="E61" s="1" t="s">
        <v>862</v>
      </c>
      <c r="F61" s="1" t="s">
        <v>863</v>
      </c>
      <c r="G61" s="1" t="s">
        <v>864</v>
      </c>
      <c r="H61" s="1" t="s">
        <v>865</v>
      </c>
      <c r="I61" s="1" t="s">
        <v>866</v>
      </c>
      <c r="J61" s="2" t="s">
        <v>3453</v>
      </c>
      <c r="K61" s="2" t="s">
        <v>3692</v>
      </c>
    </row>
    <row r="62" spans="1:11" s="1" customFormat="1" x14ac:dyDescent="0.2">
      <c r="A62" s="1" t="s">
        <v>9</v>
      </c>
      <c r="B62" s="1" t="s">
        <v>867</v>
      </c>
      <c r="C62" s="1" t="s">
        <v>868</v>
      </c>
      <c r="D62" s="1" t="s">
        <v>869</v>
      </c>
      <c r="E62" s="1" t="s">
        <v>870</v>
      </c>
      <c r="F62" s="1" t="s">
        <v>871</v>
      </c>
      <c r="G62" s="1" t="s">
        <v>872</v>
      </c>
      <c r="H62" s="1" t="s">
        <v>629</v>
      </c>
      <c r="I62" s="1" t="s">
        <v>630</v>
      </c>
      <c r="J62" s="2" t="s">
        <v>3293</v>
      </c>
      <c r="K62" s="2" t="s">
        <v>3693</v>
      </c>
    </row>
    <row r="63" spans="1:11" s="1" customFormat="1" x14ac:dyDescent="0.2">
      <c r="A63" s="1" t="s">
        <v>9</v>
      </c>
      <c r="B63" s="1" t="s">
        <v>873</v>
      </c>
      <c r="C63" s="1" t="s">
        <v>874</v>
      </c>
      <c r="D63" s="1" t="s">
        <v>875</v>
      </c>
      <c r="E63" s="1" t="s">
        <v>876</v>
      </c>
      <c r="F63" s="1" t="s">
        <v>877</v>
      </c>
      <c r="G63" s="1" t="s">
        <v>878</v>
      </c>
      <c r="H63" s="1" t="s">
        <v>879</v>
      </c>
      <c r="I63" s="1" t="s">
        <v>880</v>
      </c>
      <c r="J63" s="2" t="s">
        <v>3453</v>
      </c>
      <c r="K63" s="2" t="s">
        <v>3692</v>
      </c>
    </row>
    <row r="64" spans="1:11" s="1" customFormat="1" x14ac:dyDescent="0.2">
      <c r="A64" s="1" t="s">
        <v>9</v>
      </c>
      <c r="B64" s="1" t="s">
        <v>888</v>
      </c>
      <c r="C64" s="1" t="s">
        <v>889</v>
      </c>
      <c r="D64" s="1" t="s">
        <v>890</v>
      </c>
      <c r="E64" s="1" t="s">
        <v>891</v>
      </c>
      <c r="F64" s="1" t="s">
        <v>892</v>
      </c>
      <c r="G64" s="1" t="s">
        <v>893</v>
      </c>
      <c r="H64" s="1" t="s">
        <v>16</v>
      </c>
      <c r="I64" s="1" t="s">
        <v>17</v>
      </c>
      <c r="J64" s="2" t="s">
        <v>3294</v>
      </c>
      <c r="K64" s="2" t="s">
        <v>3682</v>
      </c>
    </row>
    <row r="65" spans="1:11" s="1" customFormat="1" x14ac:dyDescent="0.2">
      <c r="A65" s="1" t="s">
        <v>9</v>
      </c>
      <c r="B65" s="1" t="s">
        <v>894</v>
      </c>
      <c r="C65" s="1" t="s">
        <v>895</v>
      </c>
      <c r="D65" s="1" t="s">
        <v>896</v>
      </c>
      <c r="E65" s="1" t="s">
        <v>897</v>
      </c>
      <c r="F65" s="1" t="s">
        <v>898</v>
      </c>
      <c r="G65" s="1" t="s">
        <v>899</v>
      </c>
      <c r="H65" s="1" t="s">
        <v>900</v>
      </c>
      <c r="I65" s="1" t="s">
        <v>901</v>
      </c>
      <c r="J65" s="2" t="s">
        <v>3293</v>
      </c>
      <c r="K65" s="2" t="s">
        <v>3693</v>
      </c>
    </row>
    <row r="66" spans="1:11" s="1" customFormat="1" x14ac:dyDescent="0.2">
      <c r="A66" s="1" t="s">
        <v>9</v>
      </c>
      <c r="B66" s="1" t="s">
        <v>902</v>
      </c>
      <c r="C66" s="1" t="s">
        <v>903</v>
      </c>
      <c r="D66" s="1" t="s">
        <v>904</v>
      </c>
      <c r="E66" s="1" t="s">
        <v>905</v>
      </c>
      <c r="F66" s="1" t="s">
        <v>906</v>
      </c>
      <c r="G66" s="1" t="s">
        <v>907</v>
      </c>
      <c r="H66" s="1" t="s">
        <v>908</v>
      </c>
      <c r="I66" s="1" t="s">
        <v>909</v>
      </c>
      <c r="J66" s="2" t="s">
        <v>3274</v>
      </c>
      <c r="K66" s="2" t="s">
        <v>3694</v>
      </c>
    </row>
    <row r="67" spans="1:11" s="1" customFormat="1" x14ac:dyDescent="0.2">
      <c r="A67" s="1" t="s">
        <v>9</v>
      </c>
      <c r="B67" s="1" t="s">
        <v>910</v>
      </c>
      <c r="C67" s="1" t="s">
        <v>911</v>
      </c>
      <c r="D67" s="1" t="s">
        <v>912</v>
      </c>
      <c r="E67" s="1" t="s">
        <v>913</v>
      </c>
      <c r="F67" s="1" t="s">
        <v>11</v>
      </c>
      <c r="G67" s="1" t="s">
        <v>914</v>
      </c>
      <c r="H67" s="1" t="s">
        <v>915</v>
      </c>
      <c r="I67" s="1" t="s">
        <v>916</v>
      </c>
      <c r="J67" s="2" t="s">
        <v>3453</v>
      </c>
      <c r="K67" s="2" t="s">
        <v>3692</v>
      </c>
    </row>
    <row r="68" spans="1:11" s="1" customFormat="1" x14ac:dyDescent="0.2">
      <c r="A68" s="1" t="s">
        <v>9</v>
      </c>
      <c r="B68" s="1" t="s">
        <v>924</v>
      </c>
      <c r="C68" s="1" t="s">
        <v>925</v>
      </c>
      <c r="D68" s="1" t="s">
        <v>926</v>
      </c>
      <c r="E68" s="1" t="s">
        <v>927</v>
      </c>
      <c r="F68" s="1" t="s">
        <v>928</v>
      </c>
      <c r="G68" s="1" t="s">
        <v>929</v>
      </c>
      <c r="H68" s="1" t="s">
        <v>930</v>
      </c>
      <c r="I68" s="1" t="s">
        <v>931</v>
      </c>
      <c r="J68" s="2" t="s">
        <v>3274</v>
      </c>
      <c r="K68" s="2" t="s">
        <v>3694</v>
      </c>
    </row>
    <row r="69" spans="1:11" s="1" customFormat="1" ht="25.5" x14ac:dyDescent="0.2">
      <c r="A69" s="1" t="s">
        <v>932</v>
      </c>
      <c r="B69" s="1" t="s">
        <v>933</v>
      </c>
      <c r="C69" s="1" t="s">
        <v>934</v>
      </c>
      <c r="D69" s="1" t="s">
        <v>935</v>
      </c>
      <c r="E69" s="1" t="s">
        <v>11</v>
      </c>
      <c r="F69" s="1" t="s">
        <v>11</v>
      </c>
      <c r="G69" s="1" t="s">
        <v>936</v>
      </c>
      <c r="H69" s="1" t="s">
        <v>937</v>
      </c>
      <c r="I69" s="1" t="s">
        <v>11</v>
      </c>
      <c r="J69" s="2" t="s">
        <v>3447</v>
      </c>
      <c r="K69" s="2" t="s">
        <v>3689</v>
      </c>
    </row>
    <row r="70" spans="1:11" s="1" customFormat="1" x14ac:dyDescent="0.2">
      <c r="A70" s="1" t="s">
        <v>9</v>
      </c>
      <c r="B70" s="1" t="s">
        <v>944</v>
      </c>
      <c r="C70" s="1" t="s">
        <v>945</v>
      </c>
      <c r="D70" s="1" t="s">
        <v>946</v>
      </c>
      <c r="E70" s="1" t="s">
        <v>947</v>
      </c>
      <c r="F70" s="1" t="s">
        <v>948</v>
      </c>
      <c r="G70" s="1" t="s">
        <v>949</v>
      </c>
      <c r="H70" s="1" t="s">
        <v>97</v>
      </c>
      <c r="I70" s="1" t="s">
        <v>11</v>
      </c>
      <c r="J70" s="2" t="s">
        <v>3274</v>
      </c>
      <c r="K70" s="2" t="s">
        <v>3694</v>
      </c>
    </row>
    <row r="71" spans="1:11" s="1" customFormat="1" ht="25.5" x14ac:dyDescent="0.2">
      <c r="A71" s="1" t="s">
        <v>9</v>
      </c>
      <c r="B71" s="1" t="s">
        <v>950</v>
      </c>
      <c r="C71" s="1" t="s">
        <v>951</v>
      </c>
      <c r="D71" s="1" t="s">
        <v>952</v>
      </c>
      <c r="E71" s="1" t="s">
        <v>953</v>
      </c>
      <c r="F71" s="1" t="s">
        <v>954</v>
      </c>
      <c r="G71" s="1" t="s">
        <v>955</v>
      </c>
      <c r="H71" s="1" t="s">
        <v>956</v>
      </c>
      <c r="I71" s="1" t="s">
        <v>957</v>
      </c>
      <c r="J71" s="2" t="s">
        <v>3447</v>
      </c>
      <c r="K71" s="2" t="s">
        <v>3689</v>
      </c>
    </row>
    <row r="72" spans="1:11" s="1" customFormat="1" x14ac:dyDescent="0.2">
      <c r="A72" s="1" t="s">
        <v>9</v>
      </c>
      <c r="B72" s="1" t="s">
        <v>958</v>
      </c>
      <c r="C72" s="1" t="s">
        <v>959</v>
      </c>
      <c r="D72" s="1" t="s">
        <v>960</v>
      </c>
      <c r="E72" s="1" t="s">
        <v>961</v>
      </c>
      <c r="F72" s="1" t="s">
        <v>962</v>
      </c>
      <c r="G72" s="1" t="s">
        <v>963</v>
      </c>
      <c r="H72" s="1" t="s">
        <v>964</v>
      </c>
      <c r="I72" s="1" t="s">
        <v>965</v>
      </c>
      <c r="J72" s="2" t="s">
        <v>3293</v>
      </c>
      <c r="K72" s="2" t="s">
        <v>3693</v>
      </c>
    </row>
    <row r="73" spans="1:11" s="1" customFormat="1" x14ac:dyDescent="0.2">
      <c r="A73" s="1" t="s">
        <v>9</v>
      </c>
      <c r="B73" s="1" t="s">
        <v>966</v>
      </c>
      <c r="C73" s="1" t="s">
        <v>967</v>
      </c>
      <c r="D73" s="1" t="s">
        <v>968</v>
      </c>
      <c r="E73" s="1" t="s">
        <v>969</v>
      </c>
      <c r="F73" s="1" t="s">
        <v>11</v>
      </c>
      <c r="G73" s="1" t="s">
        <v>970</v>
      </c>
      <c r="H73" s="1" t="s">
        <v>97</v>
      </c>
      <c r="I73" s="1" t="s">
        <v>11</v>
      </c>
      <c r="J73" s="2" t="s">
        <v>3293</v>
      </c>
      <c r="K73" s="2" t="s">
        <v>3693</v>
      </c>
    </row>
    <row r="74" spans="1:11" s="1" customFormat="1" x14ac:dyDescent="0.2">
      <c r="A74" s="1" t="s">
        <v>9</v>
      </c>
      <c r="B74" s="1" t="s">
        <v>971</v>
      </c>
      <c r="C74" s="1" t="s">
        <v>972</v>
      </c>
      <c r="D74" s="1" t="s">
        <v>973</v>
      </c>
      <c r="E74" s="1" t="s">
        <v>974</v>
      </c>
      <c r="F74" s="1" t="s">
        <v>975</v>
      </c>
      <c r="G74" s="1" t="s">
        <v>976</v>
      </c>
      <c r="H74" s="1" t="s">
        <v>977</v>
      </c>
      <c r="I74" s="1" t="s">
        <v>978</v>
      </c>
      <c r="J74" s="2" t="s">
        <v>3453</v>
      </c>
      <c r="K74" s="2" t="s">
        <v>3692</v>
      </c>
    </row>
    <row r="75" spans="1:11" s="1" customFormat="1" x14ac:dyDescent="0.2">
      <c r="A75" s="1" t="s">
        <v>9</v>
      </c>
      <c r="B75" s="1" t="s">
        <v>993</v>
      </c>
      <c r="C75" s="1" t="s">
        <v>994</v>
      </c>
      <c r="D75" s="1" t="s">
        <v>995</v>
      </c>
      <c r="E75" s="1" t="s">
        <v>996</v>
      </c>
      <c r="F75" s="1" t="s">
        <v>997</v>
      </c>
      <c r="G75" s="1" t="s">
        <v>998</v>
      </c>
      <c r="H75" s="1" t="s">
        <v>11</v>
      </c>
      <c r="I75" s="1" t="s">
        <v>999</v>
      </c>
      <c r="J75" s="2" t="s">
        <v>3293</v>
      </c>
      <c r="K75" s="2" t="s">
        <v>3693</v>
      </c>
    </row>
    <row r="76" spans="1:11" s="1" customFormat="1" x14ac:dyDescent="0.2">
      <c r="A76" s="1" t="s">
        <v>9</v>
      </c>
      <c r="B76" s="1" t="s">
        <v>1000</v>
      </c>
      <c r="C76" s="1" t="s">
        <v>1001</v>
      </c>
      <c r="D76" s="1" t="s">
        <v>1002</v>
      </c>
      <c r="E76" s="1" t="s">
        <v>1003</v>
      </c>
      <c r="F76" s="1" t="s">
        <v>1004</v>
      </c>
      <c r="G76" s="1" t="s">
        <v>1005</v>
      </c>
      <c r="H76" s="1" t="s">
        <v>1006</v>
      </c>
      <c r="I76" s="1" t="s">
        <v>11</v>
      </c>
      <c r="J76" s="2" t="s">
        <v>3294</v>
      </c>
      <c r="K76" s="2" t="s">
        <v>3682</v>
      </c>
    </row>
    <row r="77" spans="1:11" s="1" customFormat="1" ht="25.5" x14ac:dyDescent="0.2">
      <c r="A77" s="1" t="s">
        <v>9</v>
      </c>
      <c r="B77" s="1" t="s">
        <v>1007</v>
      </c>
      <c r="C77" s="1" t="s">
        <v>1008</v>
      </c>
      <c r="D77" s="1" t="s">
        <v>1009</v>
      </c>
      <c r="E77" s="1" t="s">
        <v>1010</v>
      </c>
      <c r="F77" s="1" t="s">
        <v>1011</v>
      </c>
      <c r="G77" s="1" t="s">
        <v>1012</v>
      </c>
      <c r="H77" s="1" t="s">
        <v>274</v>
      </c>
      <c r="I77" s="1" t="s">
        <v>275</v>
      </c>
      <c r="J77" s="2" t="s">
        <v>3447</v>
      </c>
      <c r="K77" s="2" t="s">
        <v>3689</v>
      </c>
    </row>
    <row r="78" spans="1:11" s="1" customFormat="1" x14ac:dyDescent="0.2">
      <c r="A78" s="1" t="s">
        <v>9</v>
      </c>
      <c r="B78" s="1" t="s">
        <v>1013</v>
      </c>
      <c r="C78" s="1" t="s">
        <v>1014</v>
      </c>
      <c r="D78" s="1" t="s">
        <v>1015</v>
      </c>
      <c r="E78" s="1" t="s">
        <v>1016</v>
      </c>
      <c r="F78" s="1" t="s">
        <v>1017</v>
      </c>
      <c r="G78" s="1" t="s">
        <v>1018</v>
      </c>
      <c r="H78" s="1" t="s">
        <v>274</v>
      </c>
      <c r="I78" s="1" t="s">
        <v>275</v>
      </c>
      <c r="J78" s="2" t="s">
        <v>3293</v>
      </c>
      <c r="K78" s="2" t="s">
        <v>3693</v>
      </c>
    </row>
    <row r="79" spans="1:11" s="1" customFormat="1" x14ac:dyDescent="0.2">
      <c r="A79" s="1" t="s">
        <v>9</v>
      </c>
      <c r="B79" s="1" t="s">
        <v>1019</v>
      </c>
      <c r="C79" s="1" t="s">
        <v>1020</v>
      </c>
      <c r="D79" s="1" t="s">
        <v>1021</v>
      </c>
      <c r="E79" s="1" t="s">
        <v>1022</v>
      </c>
      <c r="F79" s="1" t="s">
        <v>1023</v>
      </c>
      <c r="G79" s="1" t="s">
        <v>1024</v>
      </c>
      <c r="H79" s="1" t="s">
        <v>1025</v>
      </c>
      <c r="I79" s="1" t="s">
        <v>1026</v>
      </c>
      <c r="J79" s="2" t="s">
        <v>3274</v>
      </c>
      <c r="K79" s="2" t="s">
        <v>3694</v>
      </c>
    </row>
    <row r="80" spans="1:11" s="1" customFormat="1" x14ac:dyDescent="0.2">
      <c r="A80" s="1" t="s">
        <v>9</v>
      </c>
      <c r="B80" s="1" t="s">
        <v>1027</v>
      </c>
      <c r="C80" s="1" t="s">
        <v>1028</v>
      </c>
      <c r="D80" s="1" t="s">
        <v>1029</v>
      </c>
      <c r="E80" s="1" t="s">
        <v>1030</v>
      </c>
      <c r="F80" s="1" t="s">
        <v>1031</v>
      </c>
      <c r="G80" s="1" t="s">
        <v>1032</v>
      </c>
      <c r="H80" s="1" t="s">
        <v>1033</v>
      </c>
      <c r="I80" s="1" t="s">
        <v>1034</v>
      </c>
      <c r="J80" s="2" t="s">
        <v>3274</v>
      </c>
      <c r="K80" s="2" t="s">
        <v>3694</v>
      </c>
    </row>
    <row r="81" spans="1:11" s="1" customFormat="1" x14ac:dyDescent="0.2">
      <c r="A81" s="1" t="s">
        <v>9</v>
      </c>
      <c r="B81" s="1" t="s">
        <v>1035</v>
      </c>
      <c r="C81" s="1" t="s">
        <v>1036</v>
      </c>
      <c r="D81" s="1" t="s">
        <v>1037</v>
      </c>
      <c r="E81" s="1" t="s">
        <v>1038</v>
      </c>
      <c r="F81" s="1" t="s">
        <v>1039</v>
      </c>
      <c r="G81" s="1" t="s">
        <v>1040</v>
      </c>
      <c r="H81" s="1" t="s">
        <v>1041</v>
      </c>
      <c r="I81" s="1" t="s">
        <v>1042</v>
      </c>
      <c r="J81" s="2" t="s">
        <v>3294</v>
      </c>
      <c r="K81" s="2" t="s">
        <v>3682</v>
      </c>
    </row>
    <row r="82" spans="1:11" s="1" customFormat="1" x14ac:dyDescent="0.2">
      <c r="A82" s="1" t="s">
        <v>9</v>
      </c>
      <c r="B82" s="1" t="s">
        <v>1043</v>
      </c>
      <c r="C82" s="1" t="s">
        <v>1044</v>
      </c>
      <c r="D82" s="1" t="s">
        <v>1045</v>
      </c>
      <c r="E82" s="1" t="s">
        <v>1046</v>
      </c>
      <c r="F82" s="1" t="s">
        <v>1047</v>
      </c>
      <c r="G82" s="1" t="s">
        <v>1048</v>
      </c>
      <c r="H82" s="1" t="s">
        <v>61</v>
      </c>
      <c r="I82" s="1" t="s">
        <v>62</v>
      </c>
      <c r="J82" s="2" t="s">
        <v>3294</v>
      </c>
      <c r="K82" s="2" t="s">
        <v>3682</v>
      </c>
    </row>
    <row r="83" spans="1:11" s="1" customFormat="1" x14ac:dyDescent="0.2">
      <c r="A83" s="1" t="s">
        <v>9</v>
      </c>
      <c r="B83" s="1" t="s">
        <v>1049</v>
      </c>
      <c r="C83" s="1" t="s">
        <v>1050</v>
      </c>
      <c r="D83" s="1" t="s">
        <v>1051</v>
      </c>
      <c r="E83" s="1" t="s">
        <v>1052</v>
      </c>
      <c r="F83" s="1" t="s">
        <v>1053</v>
      </c>
      <c r="G83" s="1" t="s">
        <v>1054</v>
      </c>
      <c r="H83" s="1" t="s">
        <v>61</v>
      </c>
      <c r="I83" s="1" t="s">
        <v>62</v>
      </c>
      <c r="J83" s="2" t="s">
        <v>3294</v>
      </c>
      <c r="K83" s="2" t="s">
        <v>3682</v>
      </c>
    </row>
    <row r="84" spans="1:11" s="1" customFormat="1" x14ac:dyDescent="0.2">
      <c r="A84" s="1" t="s">
        <v>9</v>
      </c>
      <c r="B84" s="1" t="s">
        <v>1070</v>
      </c>
      <c r="C84" s="1" t="s">
        <v>1071</v>
      </c>
      <c r="D84" s="1" t="s">
        <v>1072</v>
      </c>
      <c r="E84" s="1" t="s">
        <v>1073</v>
      </c>
      <c r="F84" s="1" t="s">
        <v>11</v>
      </c>
      <c r="G84" s="1" t="s">
        <v>1074</v>
      </c>
      <c r="H84" s="1" t="s">
        <v>1075</v>
      </c>
      <c r="I84" s="1" t="s">
        <v>1076</v>
      </c>
      <c r="J84" s="2" t="s">
        <v>3274</v>
      </c>
      <c r="K84" s="2" t="s">
        <v>3694</v>
      </c>
    </row>
    <row r="85" spans="1:11" s="1" customFormat="1" x14ac:dyDescent="0.2">
      <c r="A85" s="1" t="s">
        <v>9</v>
      </c>
      <c r="B85" s="1" t="s">
        <v>1098</v>
      </c>
      <c r="C85" s="1" t="s">
        <v>1099</v>
      </c>
      <c r="D85" s="1" t="s">
        <v>1100</v>
      </c>
      <c r="E85" s="1" t="s">
        <v>1101</v>
      </c>
      <c r="F85" s="1" t="s">
        <v>1102</v>
      </c>
      <c r="G85" s="1" t="s">
        <v>1103</v>
      </c>
      <c r="H85" s="1" t="s">
        <v>1097</v>
      </c>
      <c r="I85" s="1" t="s">
        <v>11</v>
      </c>
      <c r="J85" s="2" t="s">
        <v>3274</v>
      </c>
      <c r="K85" s="2" t="s">
        <v>3694</v>
      </c>
    </row>
    <row r="86" spans="1:11" s="1" customFormat="1" x14ac:dyDescent="0.2">
      <c r="A86" s="1" t="s">
        <v>9</v>
      </c>
      <c r="B86" s="1" t="s">
        <v>1118</v>
      </c>
      <c r="C86" s="1" t="s">
        <v>1119</v>
      </c>
      <c r="D86" s="1" t="s">
        <v>1120</v>
      </c>
      <c r="E86" s="1" t="s">
        <v>1121</v>
      </c>
      <c r="F86" s="1" t="s">
        <v>1122</v>
      </c>
      <c r="G86" s="1" t="s">
        <v>1123</v>
      </c>
      <c r="H86" s="1" t="s">
        <v>1124</v>
      </c>
      <c r="I86" s="1" t="s">
        <v>11</v>
      </c>
      <c r="J86" s="2" t="s">
        <v>3293</v>
      </c>
      <c r="K86" s="2" t="s">
        <v>3693</v>
      </c>
    </row>
    <row r="87" spans="1:11" s="1" customFormat="1" x14ac:dyDescent="0.2">
      <c r="A87" s="1" t="s">
        <v>9</v>
      </c>
      <c r="B87" s="1" t="s">
        <v>1125</v>
      </c>
      <c r="C87" s="1" t="s">
        <v>1126</v>
      </c>
      <c r="D87" s="1" t="s">
        <v>1127</v>
      </c>
      <c r="E87" s="1" t="s">
        <v>1128</v>
      </c>
      <c r="F87" s="1" t="s">
        <v>1129</v>
      </c>
      <c r="G87" s="1" t="s">
        <v>1130</v>
      </c>
      <c r="H87" s="1" t="s">
        <v>215</v>
      </c>
      <c r="I87" s="1" t="s">
        <v>216</v>
      </c>
      <c r="J87" s="2" t="s">
        <v>3293</v>
      </c>
      <c r="K87" s="2" t="s">
        <v>3693</v>
      </c>
    </row>
    <row r="88" spans="1:11" s="1" customFormat="1" x14ac:dyDescent="0.2">
      <c r="A88" s="1" t="s">
        <v>9</v>
      </c>
      <c r="B88" s="1" t="s">
        <v>1131</v>
      </c>
      <c r="C88" s="1" t="s">
        <v>1132</v>
      </c>
      <c r="D88" s="1" t="s">
        <v>1133</v>
      </c>
      <c r="E88" s="1" t="s">
        <v>1134</v>
      </c>
      <c r="F88" s="1" t="s">
        <v>1135</v>
      </c>
      <c r="G88" s="1" t="s">
        <v>1136</v>
      </c>
      <c r="H88" s="1" t="s">
        <v>215</v>
      </c>
      <c r="I88" s="1" t="s">
        <v>216</v>
      </c>
      <c r="J88" s="2" t="s">
        <v>3293</v>
      </c>
      <c r="K88" s="2" t="s">
        <v>3693</v>
      </c>
    </row>
    <row r="89" spans="1:11" s="1" customFormat="1" x14ac:dyDescent="0.2">
      <c r="A89" s="1" t="s">
        <v>9</v>
      </c>
      <c r="B89" s="1" t="s">
        <v>1137</v>
      </c>
      <c r="C89" s="1" t="s">
        <v>1138</v>
      </c>
      <c r="D89" s="1" t="s">
        <v>1139</v>
      </c>
      <c r="E89" s="1" t="s">
        <v>1140</v>
      </c>
      <c r="F89" s="1" t="s">
        <v>1141</v>
      </c>
      <c r="G89" s="1" t="s">
        <v>1142</v>
      </c>
      <c r="H89" s="1" t="s">
        <v>1143</v>
      </c>
      <c r="I89" s="1" t="s">
        <v>1144</v>
      </c>
      <c r="J89" s="2" t="s">
        <v>3293</v>
      </c>
      <c r="K89" s="2" t="s">
        <v>3693</v>
      </c>
    </row>
    <row r="90" spans="1:11" s="1" customFormat="1" x14ac:dyDescent="0.2">
      <c r="A90" s="1" t="s">
        <v>9</v>
      </c>
      <c r="B90" s="1" t="s">
        <v>1157</v>
      </c>
      <c r="C90" s="1" t="s">
        <v>1158</v>
      </c>
      <c r="D90" s="1" t="s">
        <v>1159</v>
      </c>
      <c r="E90" s="1" t="s">
        <v>1160</v>
      </c>
      <c r="F90" s="1" t="s">
        <v>1161</v>
      </c>
      <c r="G90" s="1" t="s">
        <v>1162</v>
      </c>
      <c r="H90" s="1" t="s">
        <v>390</v>
      </c>
      <c r="I90" s="1" t="s">
        <v>391</v>
      </c>
      <c r="J90" s="2" t="s">
        <v>3293</v>
      </c>
      <c r="K90" s="2" t="s">
        <v>3693</v>
      </c>
    </row>
    <row r="91" spans="1:11" s="1" customFormat="1" x14ac:dyDescent="0.2">
      <c r="A91" s="1" t="s">
        <v>9</v>
      </c>
      <c r="B91" s="1" t="s">
        <v>1163</v>
      </c>
      <c r="C91" s="1" t="s">
        <v>1164</v>
      </c>
      <c r="D91" s="1" t="s">
        <v>1165</v>
      </c>
      <c r="E91" s="1" t="s">
        <v>1166</v>
      </c>
      <c r="F91" s="1" t="s">
        <v>1167</v>
      </c>
      <c r="G91" s="1" t="s">
        <v>1168</v>
      </c>
      <c r="H91" s="1" t="s">
        <v>1169</v>
      </c>
      <c r="I91" s="1" t="s">
        <v>1170</v>
      </c>
      <c r="J91" s="2" t="s">
        <v>3274</v>
      </c>
      <c r="K91" s="2" t="s">
        <v>3694</v>
      </c>
    </row>
    <row r="92" spans="1:11" s="1" customFormat="1" x14ac:dyDescent="0.2">
      <c r="A92" s="1" t="s">
        <v>9</v>
      </c>
      <c r="B92" s="1" t="s">
        <v>1185</v>
      </c>
      <c r="C92" s="1" t="s">
        <v>1186</v>
      </c>
      <c r="D92" s="1" t="s">
        <v>1187</v>
      </c>
      <c r="E92" s="1" t="s">
        <v>1188</v>
      </c>
      <c r="F92" s="1" t="s">
        <v>1189</v>
      </c>
      <c r="G92" s="1" t="s">
        <v>1190</v>
      </c>
      <c r="H92" s="1" t="s">
        <v>1191</v>
      </c>
      <c r="I92" s="1" t="s">
        <v>1192</v>
      </c>
      <c r="J92" s="2" t="s">
        <v>3274</v>
      </c>
      <c r="K92" s="2" t="s">
        <v>3694</v>
      </c>
    </row>
    <row r="93" spans="1:11" s="1" customFormat="1" x14ac:dyDescent="0.2">
      <c r="A93" s="1" t="s">
        <v>9</v>
      </c>
      <c r="B93" s="1" t="s">
        <v>1193</v>
      </c>
      <c r="C93" s="1" t="s">
        <v>1194</v>
      </c>
      <c r="D93" s="1" t="s">
        <v>1195</v>
      </c>
      <c r="E93" s="1" t="s">
        <v>1196</v>
      </c>
      <c r="F93" s="1" t="s">
        <v>1197</v>
      </c>
      <c r="G93" s="1" t="s">
        <v>1198</v>
      </c>
      <c r="H93" s="1" t="s">
        <v>498</v>
      </c>
      <c r="I93" s="1" t="s">
        <v>499</v>
      </c>
      <c r="J93" s="2" t="s">
        <v>3294</v>
      </c>
      <c r="K93" s="2" t="s">
        <v>3682</v>
      </c>
    </row>
    <row r="94" spans="1:11" s="1" customFormat="1" x14ac:dyDescent="0.2">
      <c r="A94" s="1" t="s">
        <v>9</v>
      </c>
      <c r="B94" s="1" t="s">
        <v>1199</v>
      </c>
      <c r="C94" s="1" t="s">
        <v>1200</v>
      </c>
      <c r="D94" s="1" t="s">
        <v>1201</v>
      </c>
      <c r="E94" s="1" t="s">
        <v>1202</v>
      </c>
      <c r="F94" s="1" t="s">
        <v>1203</v>
      </c>
      <c r="G94" s="1" t="s">
        <v>1204</v>
      </c>
      <c r="H94" s="1" t="s">
        <v>908</v>
      </c>
      <c r="I94" s="1" t="s">
        <v>909</v>
      </c>
      <c r="J94" s="2" t="s">
        <v>3294</v>
      </c>
      <c r="K94" s="2" t="s">
        <v>3682</v>
      </c>
    </row>
    <row r="95" spans="1:11" s="1" customFormat="1" x14ac:dyDescent="0.2">
      <c r="A95" s="1" t="s">
        <v>9</v>
      </c>
      <c r="B95" s="1" t="s">
        <v>1205</v>
      </c>
      <c r="C95" s="1" t="s">
        <v>1206</v>
      </c>
      <c r="D95" s="1" t="s">
        <v>1207</v>
      </c>
      <c r="E95" s="1" t="s">
        <v>1208</v>
      </c>
      <c r="F95" s="1" t="s">
        <v>1209</v>
      </c>
      <c r="G95" s="1" t="s">
        <v>1210</v>
      </c>
      <c r="H95" s="1" t="s">
        <v>1211</v>
      </c>
      <c r="I95" s="1" t="s">
        <v>1212</v>
      </c>
      <c r="J95" s="2" t="s">
        <v>3294</v>
      </c>
      <c r="K95" s="2" t="s">
        <v>3682</v>
      </c>
    </row>
    <row r="96" spans="1:11" s="1" customFormat="1" x14ac:dyDescent="0.2">
      <c r="A96" s="1" t="s">
        <v>9</v>
      </c>
      <c r="B96" s="1" t="s">
        <v>1213</v>
      </c>
      <c r="C96" s="1" t="s">
        <v>1214</v>
      </c>
      <c r="D96" s="1" t="s">
        <v>1215</v>
      </c>
      <c r="E96" s="1" t="s">
        <v>1216</v>
      </c>
      <c r="F96" s="1" t="s">
        <v>1217</v>
      </c>
      <c r="G96" s="1" t="s">
        <v>1218</v>
      </c>
      <c r="H96" s="1" t="s">
        <v>629</v>
      </c>
      <c r="I96" s="1" t="s">
        <v>630</v>
      </c>
      <c r="J96" s="2" t="s">
        <v>3274</v>
      </c>
      <c r="K96" s="2" t="s">
        <v>3694</v>
      </c>
    </row>
    <row r="97" spans="1:11" s="1" customFormat="1" x14ac:dyDescent="0.2">
      <c r="A97" s="1" t="s">
        <v>9</v>
      </c>
      <c r="B97" s="1" t="s">
        <v>1219</v>
      </c>
      <c r="C97" s="1" t="s">
        <v>1220</v>
      </c>
      <c r="D97" s="1" t="s">
        <v>1221</v>
      </c>
      <c r="E97" s="1" t="s">
        <v>1222</v>
      </c>
      <c r="F97" s="1" t="s">
        <v>1223</v>
      </c>
      <c r="G97" s="1" t="s">
        <v>1224</v>
      </c>
      <c r="H97" s="1" t="s">
        <v>629</v>
      </c>
      <c r="I97" s="1" t="s">
        <v>630</v>
      </c>
      <c r="J97" s="2" t="s">
        <v>3294</v>
      </c>
      <c r="K97" s="2" t="s">
        <v>3682</v>
      </c>
    </row>
    <row r="98" spans="1:11" s="1" customFormat="1" x14ac:dyDescent="0.2">
      <c r="A98" s="1" t="s">
        <v>9</v>
      </c>
      <c r="B98" s="1" t="s">
        <v>1231</v>
      </c>
      <c r="C98" s="1" t="s">
        <v>1232</v>
      </c>
      <c r="D98" s="1" t="s">
        <v>1233</v>
      </c>
      <c r="E98" s="1" t="s">
        <v>1234</v>
      </c>
      <c r="F98" s="1" t="s">
        <v>1235</v>
      </c>
      <c r="G98" s="1" t="s">
        <v>1236</v>
      </c>
      <c r="H98" s="1" t="s">
        <v>879</v>
      </c>
      <c r="I98" s="1" t="s">
        <v>880</v>
      </c>
      <c r="J98" s="2" t="s">
        <v>3294</v>
      </c>
      <c r="K98" s="2" t="s">
        <v>3682</v>
      </c>
    </row>
    <row r="99" spans="1:11" s="1" customFormat="1" x14ac:dyDescent="0.2">
      <c r="A99" s="1" t="s">
        <v>9</v>
      </c>
      <c r="B99" s="1" t="s">
        <v>1237</v>
      </c>
      <c r="C99" s="1" t="s">
        <v>1238</v>
      </c>
      <c r="D99" s="1" t="s">
        <v>1239</v>
      </c>
      <c r="E99" s="1" t="s">
        <v>1240</v>
      </c>
      <c r="F99" s="1" t="s">
        <v>1241</v>
      </c>
      <c r="G99" s="1" t="s">
        <v>1242</v>
      </c>
      <c r="H99" s="1" t="s">
        <v>11</v>
      </c>
      <c r="I99" s="1" t="s">
        <v>1243</v>
      </c>
      <c r="J99" s="2" t="s">
        <v>3293</v>
      </c>
      <c r="K99" s="2" t="s">
        <v>3693</v>
      </c>
    </row>
    <row r="100" spans="1:11" s="1" customFormat="1" x14ac:dyDescent="0.2">
      <c r="A100" s="1" t="s">
        <v>9</v>
      </c>
      <c r="B100" s="1" t="s">
        <v>1244</v>
      </c>
      <c r="C100" s="1" t="s">
        <v>1245</v>
      </c>
      <c r="D100" s="1" t="s">
        <v>1246</v>
      </c>
      <c r="E100" s="1" t="s">
        <v>1247</v>
      </c>
      <c r="F100" s="1" t="s">
        <v>1248</v>
      </c>
      <c r="G100" s="1" t="s">
        <v>1249</v>
      </c>
      <c r="H100" s="1" t="s">
        <v>629</v>
      </c>
      <c r="I100" s="1" t="s">
        <v>630</v>
      </c>
      <c r="J100" s="2" t="s">
        <v>3293</v>
      </c>
      <c r="K100" s="2" t="s">
        <v>3693</v>
      </c>
    </row>
    <row r="101" spans="1:11" s="1" customFormat="1" x14ac:dyDescent="0.2">
      <c r="A101" s="1" t="s">
        <v>9</v>
      </c>
      <c r="B101" s="1" t="s">
        <v>1256</v>
      </c>
      <c r="C101" s="1" t="s">
        <v>1257</v>
      </c>
      <c r="D101" s="1" t="s">
        <v>1258</v>
      </c>
      <c r="E101" s="1" t="s">
        <v>1259</v>
      </c>
      <c r="F101" s="1" t="s">
        <v>1260</v>
      </c>
      <c r="G101" s="1" t="s">
        <v>1261</v>
      </c>
      <c r="H101" s="1" t="s">
        <v>1262</v>
      </c>
      <c r="I101" s="1" t="s">
        <v>1263</v>
      </c>
      <c r="J101" s="2" t="s">
        <v>3274</v>
      </c>
      <c r="K101" s="2" t="s">
        <v>3694</v>
      </c>
    </row>
    <row r="102" spans="1:11" s="1" customFormat="1" x14ac:dyDescent="0.2">
      <c r="A102" s="1" t="s">
        <v>9</v>
      </c>
      <c r="B102" s="1" t="s">
        <v>1264</v>
      </c>
      <c r="C102" s="1" t="s">
        <v>1265</v>
      </c>
      <c r="D102" s="1" t="s">
        <v>1266</v>
      </c>
      <c r="E102" s="1" t="s">
        <v>1267</v>
      </c>
      <c r="F102" s="1" t="s">
        <v>1268</v>
      </c>
      <c r="G102" s="1" t="s">
        <v>1269</v>
      </c>
      <c r="H102" s="1" t="s">
        <v>302</v>
      </c>
      <c r="I102" s="1" t="s">
        <v>11</v>
      </c>
      <c r="J102" s="2" t="s">
        <v>3274</v>
      </c>
      <c r="K102" s="2" t="s">
        <v>3694</v>
      </c>
    </row>
    <row r="103" spans="1:11" s="1" customFormat="1" x14ac:dyDescent="0.2">
      <c r="A103" s="1" t="s">
        <v>9</v>
      </c>
      <c r="B103" s="1" t="s">
        <v>1283</v>
      </c>
      <c r="C103" s="1" t="s">
        <v>1284</v>
      </c>
      <c r="D103" s="1" t="s">
        <v>1285</v>
      </c>
      <c r="E103" s="1" t="s">
        <v>1286</v>
      </c>
      <c r="F103" s="1" t="s">
        <v>1287</v>
      </c>
      <c r="G103" s="1" t="s">
        <v>1288</v>
      </c>
      <c r="H103" s="1" t="s">
        <v>879</v>
      </c>
      <c r="I103" s="1" t="s">
        <v>880</v>
      </c>
      <c r="J103" s="2" t="s">
        <v>3293</v>
      </c>
      <c r="K103" s="2" t="s">
        <v>3693</v>
      </c>
    </row>
    <row r="104" spans="1:11" s="1" customFormat="1" x14ac:dyDescent="0.2">
      <c r="A104" s="1" t="s">
        <v>9</v>
      </c>
      <c r="B104" s="1" t="s">
        <v>1289</v>
      </c>
      <c r="C104" s="1" t="s">
        <v>1290</v>
      </c>
      <c r="D104" s="1" t="s">
        <v>1291</v>
      </c>
      <c r="E104" s="1" t="s">
        <v>1292</v>
      </c>
      <c r="F104" s="1" t="s">
        <v>1293</v>
      </c>
      <c r="G104" s="1" t="s">
        <v>1294</v>
      </c>
      <c r="H104" s="1" t="s">
        <v>11</v>
      </c>
      <c r="I104" s="1" t="s">
        <v>68</v>
      </c>
      <c r="J104" s="2" t="s">
        <v>3293</v>
      </c>
      <c r="K104" s="2" t="s">
        <v>3693</v>
      </c>
    </row>
    <row r="105" spans="1:11" s="1" customFormat="1" x14ac:dyDescent="0.2">
      <c r="A105" s="1" t="s">
        <v>9</v>
      </c>
      <c r="B105" s="1" t="s">
        <v>1301</v>
      </c>
      <c r="C105" s="1" t="s">
        <v>1302</v>
      </c>
      <c r="D105" s="1" t="s">
        <v>1303</v>
      </c>
      <c r="E105" s="1" t="s">
        <v>1304</v>
      </c>
      <c r="F105" s="1" t="s">
        <v>1305</v>
      </c>
      <c r="G105" s="1" t="s">
        <v>1306</v>
      </c>
      <c r="H105" s="1" t="s">
        <v>61</v>
      </c>
      <c r="I105" s="1" t="s">
        <v>62</v>
      </c>
      <c r="J105" s="2" t="s">
        <v>3294</v>
      </c>
      <c r="K105" s="2" t="s">
        <v>3682</v>
      </c>
    </row>
    <row r="106" spans="1:11" s="1" customFormat="1" x14ac:dyDescent="0.2">
      <c r="A106" s="1" t="s">
        <v>9</v>
      </c>
      <c r="B106" s="1" t="s">
        <v>1307</v>
      </c>
      <c r="C106" s="1" t="s">
        <v>1308</v>
      </c>
      <c r="D106" s="1" t="s">
        <v>1309</v>
      </c>
      <c r="E106" s="1" t="s">
        <v>1310</v>
      </c>
      <c r="F106" s="1" t="s">
        <v>1311</v>
      </c>
      <c r="G106" s="1" t="s">
        <v>1312</v>
      </c>
      <c r="H106" s="1" t="s">
        <v>126</v>
      </c>
      <c r="I106" s="1" t="s">
        <v>127</v>
      </c>
      <c r="J106" s="2" t="s">
        <v>3294</v>
      </c>
      <c r="K106" s="2" t="s">
        <v>3682</v>
      </c>
    </row>
    <row r="107" spans="1:11" s="1" customFormat="1" x14ac:dyDescent="0.2">
      <c r="A107" s="1" t="s">
        <v>9</v>
      </c>
      <c r="B107" s="1" t="s">
        <v>1313</v>
      </c>
      <c r="C107" s="1" t="s">
        <v>1314</v>
      </c>
      <c r="D107" s="1" t="s">
        <v>1315</v>
      </c>
      <c r="E107" s="1" t="s">
        <v>11</v>
      </c>
      <c r="F107" s="1" t="s">
        <v>1316</v>
      </c>
      <c r="G107" s="1" t="s">
        <v>1317</v>
      </c>
      <c r="H107" s="1" t="s">
        <v>1318</v>
      </c>
      <c r="I107" s="1" t="s">
        <v>1319</v>
      </c>
      <c r="J107" s="2" t="s">
        <v>3274</v>
      </c>
      <c r="K107" s="2" t="s">
        <v>3694</v>
      </c>
    </row>
    <row r="108" spans="1:11" s="1" customFormat="1" x14ac:dyDescent="0.2">
      <c r="A108" s="1" t="s">
        <v>9</v>
      </c>
      <c r="B108" s="1" t="s">
        <v>1334</v>
      </c>
      <c r="C108" s="1" t="s">
        <v>1335</v>
      </c>
      <c r="D108" s="1" t="s">
        <v>1336</v>
      </c>
      <c r="E108" s="1" t="s">
        <v>1337</v>
      </c>
      <c r="F108" s="1" t="s">
        <v>1338</v>
      </c>
      <c r="G108" s="1" t="s">
        <v>1339</v>
      </c>
      <c r="H108" s="1" t="s">
        <v>1340</v>
      </c>
      <c r="I108" s="1" t="s">
        <v>1341</v>
      </c>
      <c r="J108" s="2" t="s">
        <v>3340</v>
      </c>
      <c r="K108" s="2" t="s">
        <v>3689</v>
      </c>
    </row>
    <row r="109" spans="1:11" s="1" customFormat="1" x14ac:dyDescent="0.2">
      <c r="A109" s="1" t="s">
        <v>9</v>
      </c>
      <c r="B109" s="1" t="s">
        <v>1348</v>
      </c>
      <c r="C109" s="1" t="s">
        <v>1349</v>
      </c>
      <c r="D109" s="1" t="s">
        <v>1350</v>
      </c>
      <c r="E109" s="1" t="s">
        <v>1351</v>
      </c>
      <c r="F109" s="1" t="s">
        <v>1352</v>
      </c>
      <c r="G109" s="1" t="s">
        <v>1353</v>
      </c>
      <c r="H109" s="1" t="s">
        <v>1354</v>
      </c>
      <c r="I109" s="1" t="s">
        <v>1355</v>
      </c>
      <c r="J109" s="2" t="s">
        <v>3294</v>
      </c>
      <c r="K109" s="2" t="s">
        <v>3682</v>
      </c>
    </row>
    <row r="110" spans="1:11" s="1" customFormat="1" ht="25.5" x14ac:dyDescent="0.2">
      <c r="A110" s="1" t="s">
        <v>9</v>
      </c>
      <c r="B110" s="1" t="s">
        <v>1362</v>
      </c>
      <c r="C110" s="1" t="s">
        <v>1363</v>
      </c>
      <c r="D110" s="1" t="s">
        <v>1364</v>
      </c>
      <c r="E110" s="1" t="s">
        <v>1365</v>
      </c>
      <c r="F110" s="1" t="s">
        <v>1366</v>
      </c>
      <c r="G110" s="1" t="s">
        <v>1367</v>
      </c>
      <c r="H110" s="1" t="s">
        <v>689</v>
      </c>
      <c r="I110" s="1" t="s">
        <v>11</v>
      </c>
      <c r="J110" s="2" t="s">
        <v>3447</v>
      </c>
      <c r="K110" s="2" t="s">
        <v>3689</v>
      </c>
    </row>
    <row r="111" spans="1:11" s="1" customFormat="1" x14ac:dyDescent="0.2">
      <c r="A111" s="1" t="s">
        <v>9</v>
      </c>
      <c r="B111" s="1" t="s">
        <v>1374</v>
      </c>
      <c r="C111" s="1" t="s">
        <v>1375</v>
      </c>
      <c r="D111" s="1" t="s">
        <v>1376</v>
      </c>
      <c r="E111" s="1" t="s">
        <v>1377</v>
      </c>
      <c r="F111" s="1" t="s">
        <v>1378</v>
      </c>
      <c r="G111" s="1" t="s">
        <v>1379</v>
      </c>
      <c r="H111" s="1" t="s">
        <v>1326</v>
      </c>
      <c r="I111" s="1" t="s">
        <v>1327</v>
      </c>
      <c r="J111" s="2" t="s">
        <v>3274</v>
      </c>
      <c r="K111" s="2" t="s">
        <v>3694</v>
      </c>
    </row>
    <row r="112" spans="1:11" s="1" customFormat="1" x14ac:dyDescent="0.2">
      <c r="A112" s="1" t="s">
        <v>9</v>
      </c>
      <c r="B112" s="1" t="s">
        <v>1380</v>
      </c>
      <c r="C112" s="1" t="s">
        <v>1381</v>
      </c>
      <c r="D112" s="1" t="s">
        <v>1382</v>
      </c>
      <c r="E112" s="1" t="s">
        <v>1383</v>
      </c>
      <c r="F112" s="1" t="s">
        <v>1384</v>
      </c>
      <c r="G112" s="1" t="s">
        <v>1385</v>
      </c>
      <c r="H112" s="1" t="s">
        <v>68</v>
      </c>
      <c r="I112" s="1" t="s">
        <v>11</v>
      </c>
      <c r="J112" s="2" t="s">
        <v>3294</v>
      </c>
      <c r="K112" s="2" t="s">
        <v>3682</v>
      </c>
    </row>
    <row r="113" spans="1:11" s="1" customFormat="1" x14ac:dyDescent="0.2">
      <c r="A113" s="1" t="s">
        <v>9</v>
      </c>
      <c r="B113" s="1" t="s">
        <v>1392</v>
      </c>
      <c r="C113" s="1" t="s">
        <v>1393</v>
      </c>
      <c r="D113" s="1" t="s">
        <v>1394</v>
      </c>
      <c r="E113" s="1" t="s">
        <v>1395</v>
      </c>
      <c r="F113" s="1" t="s">
        <v>1396</v>
      </c>
      <c r="G113" s="1" t="s">
        <v>1397</v>
      </c>
      <c r="H113" s="1" t="s">
        <v>390</v>
      </c>
      <c r="I113" s="1" t="s">
        <v>391</v>
      </c>
      <c r="J113" s="2" t="s">
        <v>3293</v>
      </c>
      <c r="K113" s="2" t="s">
        <v>3693</v>
      </c>
    </row>
    <row r="114" spans="1:11" s="1" customFormat="1" x14ac:dyDescent="0.2">
      <c r="A114" s="1" t="s">
        <v>9</v>
      </c>
      <c r="B114" s="1" t="s">
        <v>1398</v>
      </c>
      <c r="C114" s="1" t="s">
        <v>1399</v>
      </c>
      <c r="D114" s="1" t="s">
        <v>1400</v>
      </c>
      <c r="E114" s="1" t="s">
        <v>1401</v>
      </c>
      <c r="F114" s="1" t="s">
        <v>1402</v>
      </c>
      <c r="G114" s="1" t="s">
        <v>1403</v>
      </c>
      <c r="H114" s="1" t="s">
        <v>1404</v>
      </c>
      <c r="I114" s="1" t="s">
        <v>1405</v>
      </c>
      <c r="J114" s="2" t="s">
        <v>3293</v>
      </c>
      <c r="K114" s="2" t="s">
        <v>3693</v>
      </c>
    </row>
    <row r="115" spans="1:11" s="1" customFormat="1" x14ac:dyDescent="0.2">
      <c r="A115" s="1" t="s">
        <v>9</v>
      </c>
      <c r="B115" s="1" t="s">
        <v>1406</v>
      </c>
      <c r="C115" s="1" t="s">
        <v>1407</v>
      </c>
      <c r="D115" s="1" t="s">
        <v>1408</v>
      </c>
      <c r="E115" s="1" t="s">
        <v>1409</v>
      </c>
      <c r="F115" s="1" t="s">
        <v>1410</v>
      </c>
      <c r="G115" s="1" t="s">
        <v>1411</v>
      </c>
      <c r="H115" s="1" t="s">
        <v>1097</v>
      </c>
      <c r="I115" s="1" t="s">
        <v>11</v>
      </c>
      <c r="J115" s="2" t="s">
        <v>3293</v>
      </c>
      <c r="K115" s="2" t="s">
        <v>3693</v>
      </c>
    </row>
    <row r="116" spans="1:11" s="1" customFormat="1" x14ac:dyDescent="0.2">
      <c r="A116" s="1" t="s">
        <v>9</v>
      </c>
      <c r="B116" s="1" t="s">
        <v>1431</v>
      </c>
      <c r="C116" s="1" t="s">
        <v>1432</v>
      </c>
      <c r="D116" s="1" t="s">
        <v>1433</v>
      </c>
      <c r="E116" s="1" t="s">
        <v>1434</v>
      </c>
      <c r="F116" s="1" t="s">
        <v>1435</v>
      </c>
      <c r="G116" s="1" t="s">
        <v>1436</v>
      </c>
      <c r="H116" s="1" t="s">
        <v>908</v>
      </c>
      <c r="I116" s="1" t="s">
        <v>909</v>
      </c>
      <c r="J116" s="2" t="s">
        <v>3274</v>
      </c>
      <c r="K116" s="2" t="s">
        <v>3694</v>
      </c>
    </row>
    <row r="117" spans="1:11" s="1" customFormat="1" x14ac:dyDescent="0.2">
      <c r="A117" s="1" t="s">
        <v>9</v>
      </c>
      <c r="B117" s="1" t="s">
        <v>1437</v>
      </c>
      <c r="C117" s="1" t="s">
        <v>1438</v>
      </c>
      <c r="D117" s="1" t="s">
        <v>1439</v>
      </c>
      <c r="E117" s="1" t="s">
        <v>1440</v>
      </c>
      <c r="F117" s="1" t="s">
        <v>1441</v>
      </c>
      <c r="G117" s="1" t="s">
        <v>1442</v>
      </c>
      <c r="H117" s="1" t="s">
        <v>629</v>
      </c>
      <c r="I117" s="1" t="s">
        <v>630</v>
      </c>
      <c r="J117" s="2" t="s">
        <v>3294</v>
      </c>
      <c r="K117" s="2" t="s">
        <v>3682</v>
      </c>
    </row>
    <row r="118" spans="1:11" s="1" customFormat="1" x14ac:dyDescent="0.2">
      <c r="A118" s="1" t="s">
        <v>9</v>
      </c>
      <c r="B118" s="1" t="s">
        <v>1462</v>
      </c>
      <c r="C118" s="1" t="s">
        <v>1463</v>
      </c>
      <c r="D118" s="1" t="s">
        <v>1464</v>
      </c>
      <c r="E118" s="1" t="s">
        <v>1465</v>
      </c>
      <c r="F118" s="1" t="s">
        <v>1466</v>
      </c>
      <c r="G118" s="1" t="s">
        <v>1467</v>
      </c>
      <c r="H118" s="1" t="s">
        <v>1468</v>
      </c>
      <c r="I118" s="1" t="s">
        <v>1469</v>
      </c>
      <c r="J118" s="2" t="s">
        <v>3293</v>
      </c>
      <c r="K118" s="2" t="s">
        <v>3693</v>
      </c>
    </row>
    <row r="119" spans="1:11" s="1" customFormat="1" x14ac:dyDescent="0.2">
      <c r="A119" s="1" t="s">
        <v>9</v>
      </c>
      <c r="B119" s="1" t="s">
        <v>1470</v>
      </c>
      <c r="C119" s="1" t="s">
        <v>1471</v>
      </c>
      <c r="D119" s="1" t="s">
        <v>1472</v>
      </c>
      <c r="E119" s="1" t="s">
        <v>1473</v>
      </c>
      <c r="F119" s="1" t="s">
        <v>1474</v>
      </c>
      <c r="G119" s="1" t="s">
        <v>1475</v>
      </c>
      <c r="H119" s="1" t="s">
        <v>1476</v>
      </c>
      <c r="I119" s="1" t="s">
        <v>1477</v>
      </c>
      <c r="J119" s="2" t="s">
        <v>3293</v>
      </c>
      <c r="K119" s="2" t="s">
        <v>3693</v>
      </c>
    </row>
    <row r="120" spans="1:11" s="1" customFormat="1" x14ac:dyDescent="0.2">
      <c r="A120" s="1" t="s">
        <v>9</v>
      </c>
      <c r="B120" s="1" t="s">
        <v>1478</v>
      </c>
      <c r="C120" s="1" t="s">
        <v>1479</v>
      </c>
      <c r="D120" s="1" t="s">
        <v>1480</v>
      </c>
      <c r="E120" s="1" t="s">
        <v>1481</v>
      </c>
      <c r="F120" s="1" t="s">
        <v>1482</v>
      </c>
      <c r="G120" s="1" t="s">
        <v>1483</v>
      </c>
      <c r="H120" s="1" t="s">
        <v>274</v>
      </c>
      <c r="I120" s="1" t="s">
        <v>275</v>
      </c>
      <c r="J120" s="2" t="s">
        <v>3294</v>
      </c>
      <c r="K120" s="2" t="s">
        <v>3682</v>
      </c>
    </row>
    <row r="121" spans="1:11" s="1" customFormat="1" x14ac:dyDescent="0.2">
      <c r="A121" s="1" t="s">
        <v>9</v>
      </c>
      <c r="B121" s="1" t="s">
        <v>1484</v>
      </c>
      <c r="C121" s="1" t="s">
        <v>1485</v>
      </c>
      <c r="D121" s="1" t="s">
        <v>1486</v>
      </c>
      <c r="E121" s="1" t="s">
        <v>1487</v>
      </c>
      <c r="F121" s="1" t="s">
        <v>1488</v>
      </c>
      <c r="G121" s="1" t="s">
        <v>1489</v>
      </c>
      <c r="H121" s="1" t="s">
        <v>629</v>
      </c>
      <c r="I121" s="1" t="s">
        <v>630</v>
      </c>
      <c r="J121" s="2" t="s">
        <v>3293</v>
      </c>
      <c r="K121" s="2" t="s">
        <v>3693</v>
      </c>
    </row>
    <row r="122" spans="1:11" s="1" customFormat="1" x14ac:dyDescent="0.2">
      <c r="A122" s="1" t="s">
        <v>9</v>
      </c>
      <c r="B122" s="1" t="s">
        <v>1497</v>
      </c>
      <c r="C122" s="1" t="s">
        <v>1498</v>
      </c>
      <c r="D122" s="1" t="s">
        <v>1499</v>
      </c>
      <c r="E122" s="1" t="s">
        <v>1500</v>
      </c>
      <c r="F122" s="1" t="s">
        <v>1501</v>
      </c>
      <c r="G122" s="1" t="s">
        <v>1502</v>
      </c>
      <c r="H122" s="1" t="s">
        <v>215</v>
      </c>
      <c r="I122" s="1" t="s">
        <v>216</v>
      </c>
      <c r="J122" s="2" t="s">
        <v>3294</v>
      </c>
      <c r="K122" s="2" t="s">
        <v>3682</v>
      </c>
    </row>
    <row r="123" spans="1:11" s="1" customFormat="1" x14ac:dyDescent="0.2">
      <c r="A123" s="1" t="s">
        <v>9</v>
      </c>
      <c r="B123" s="1" t="s">
        <v>1510</v>
      </c>
      <c r="C123" s="1" t="s">
        <v>1511</v>
      </c>
      <c r="D123" s="1" t="s">
        <v>1512</v>
      </c>
      <c r="E123" s="1" t="s">
        <v>1513</v>
      </c>
      <c r="F123" s="1" t="s">
        <v>1514</v>
      </c>
      <c r="G123" s="1" t="s">
        <v>1515</v>
      </c>
      <c r="H123" s="1" t="s">
        <v>16</v>
      </c>
      <c r="I123" s="1" t="s">
        <v>17</v>
      </c>
      <c r="J123" s="2" t="s">
        <v>3293</v>
      </c>
      <c r="K123" s="2" t="s">
        <v>3693</v>
      </c>
    </row>
    <row r="124" spans="1:11" s="1" customFormat="1" x14ac:dyDescent="0.2">
      <c r="A124" s="1" t="s">
        <v>9</v>
      </c>
      <c r="B124" s="1" t="s">
        <v>1516</v>
      </c>
      <c r="C124" s="1" t="s">
        <v>1517</v>
      </c>
      <c r="D124" s="1" t="s">
        <v>1518</v>
      </c>
      <c r="E124" s="1" t="s">
        <v>1519</v>
      </c>
      <c r="F124" s="1" t="s">
        <v>1520</v>
      </c>
      <c r="G124" s="1" t="s">
        <v>1521</v>
      </c>
      <c r="H124" s="1" t="s">
        <v>126</v>
      </c>
      <c r="I124" s="1" t="s">
        <v>127</v>
      </c>
      <c r="J124" s="2" t="s">
        <v>3294</v>
      </c>
      <c r="K124" s="2" t="s">
        <v>3682</v>
      </c>
    </row>
    <row r="125" spans="1:11" s="1" customFormat="1" x14ac:dyDescent="0.2">
      <c r="A125" s="1" t="s">
        <v>9</v>
      </c>
      <c r="B125" s="1" t="s">
        <v>1528</v>
      </c>
      <c r="C125" s="1" t="s">
        <v>1529</v>
      </c>
      <c r="D125" s="1" t="s">
        <v>1530</v>
      </c>
      <c r="E125" s="1" t="s">
        <v>1531</v>
      </c>
      <c r="F125" s="1" t="s">
        <v>1532</v>
      </c>
      <c r="G125" s="1" t="s">
        <v>1533</v>
      </c>
      <c r="H125" s="1" t="s">
        <v>68</v>
      </c>
      <c r="I125" s="1" t="s">
        <v>11</v>
      </c>
      <c r="J125" s="2" t="s">
        <v>3293</v>
      </c>
      <c r="K125" s="2" t="s">
        <v>3693</v>
      </c>
    </row>
    <row r="126" spans="1:11" s="1" customFormat="1" x14ac:dyDescent="0.2">
      <c r="A126" s="1" t="s">
        <v>9</v>
      </c>
      <c r="B126" s="1" t="s">
        <v>1534</v>
      </c>
      <c r="C126" s="1" t="s">
        <v>1535</v>
      </c>
      <c r="D126" s="1" t="s">
        <v>1536</v>
      </c>
      <c r="E126" s="1" t="s">
        <v>1537</v>
      </c>
      <c r="F126" s="1" t="s">
        <v>1538</v>
      </c>
      <c r="G126" s="1" t="s">
        <v>1539</v>
      </c>
      <c r="H126" s="1" t="s">
        <v>1540</v>
      </c>
      <c r="I126" s="1" t="s">
        <v>1541</v>
      </c>
      <c r="J126" s="2" t="s">
        <v>3294</v>
      </c>
      <c r="K126" s="2" t="s">
        <v>3682</v>
      </c>
    </row>
    <row r="127" spans="1:11" s="1" customFormat="1" x14ac:dyDescent="0.2">
      <c r="A127" s="1" t="s">
        <v>9</v>
      </c>
      <c r="B127" s="1" t="s">
        <v>1542</v>
      </c>
      <c r="C127" s="1" t="s">
        <v>1543</v>
      </c>
      <c r="D127" s="1" t="s">
        <v>1544</v>
      </c>
      <c r="E127" s="1" t="s">
        <v>1545</v>
      </c>
      <c r="F127" s="1" t="s">
        <v>1546</v>
      </c>
      <c r="G127" s="1" t="s">
        <v>1547</v>
      </c>
      <c r="H127" s="1" t="s">
        <v>16</v>
      </c>
      <c r="I127" s="1" t="s">
        <v>17</v>
      </c>
      <c r="J127" s="2" t="s">
        <v>3274</v>
      </c>
      <c r="K127" s="2" t="s">
        <v>3694</v>
      </c>
    </row>
    <row r="128" spans="1:11" s="1" customFormat="1" x14ac:dyDescent="0.2">
      <c r="A128" s="1" t="s">
        <v>9</v>
      </c>
      <c r="B128" s="1" t="s">
        <v>1560</v>
      </c>
      <c r="C128" s="1" t="s">
        <v>1561</v>
      </c>
      <c r="D128" s="1" t="s">
        <v>1562</v>
      </c>
      <c r="E128" s="1" t="s">
        <v>1563</v>
      </c>
      <c r="F128" s="1" t="s">
        <v>1564</v>
      </c>
      <c r="G128" s="1" t="s">
        <v>1565</v>
      </c>
      <c r="H128" s="1" t="s">
        <v>11</v>
      </c>
      <c r="I128" s="1" t="s">
        <v>1509</v>
      </c>
      <c r="J128" s="2" t="s">
        <v>3293</v>
      </c>
      <c r="K128" s="2" t="s">
        <v>3693</v>
      </c>
    </row>
    <row r="129" spans="1:11" s="1" customFormat="1" x14ac:dyDescent="0.2">
      <c r="A129" s="1" t="s">
        <v>9</v>
      </c>
      <c r="B129" s="1" t="s">
        <v>1566</v>
      </c>
      <c r="C129" s="1" t="s">
        <v>1567</v>
      </c>
      <c r="D129" s="1" t="s">
        <v>1568</v>
      </c>
      <c r="E129" s="1" t="s">
        <v>1569</v>
      </c>
      <c r="F129" s="1" t="s">
        <v>1570</v>
      </c>
      <c r="G129" s="1" t="s">
        <v>1571</v>
      </c>
      <c r="H129" s="1" t="s">
        <v>1572</v>
      </c>
      <c r="I129" s="1" t="s">
        <v>1573</v>
      </c>
      <c r="J129" s="2" t="s">
        <v>3348</v>
      </c>
      <c r="K129" s="2" t="s">
        <v>3694</v>
      </c>
    </row>
    <row r="130" spans="1:11" s="1" customFormat="1" x14ac:dyDescent="0.2">
      <c r="A130" s="1" t="s">
        <v>9</v>
      </c>
      <c r="B130" s="1" t="s">
        <v>764</v>
      </c>
      <c r="C130" s="1" t="s">
        <v>765</v>
      </c>
      <c r="D130" s="1" t="s">
        <v>1574</v>
      </c>
      <c r="E130" s="1" t="s">
        <v>1575</v>
      </c>
      <c r="F130" s="1" t="s">
        <v>11</v>
      </c>
      <c r="G130" s="1" t="s">
        <v>1576</v>
      </c>
      <c r="H130" s="1" t="s">
        <v>294</v>
      </c>
      <c r="I130" s="1" t="s">
        <v>295</v>
      </c>
      <c r="J130" s="2" t="s">
        <v>3274</v>
      </c>
      <c r="K130" s="2" t="s">
        <v>3694</v>
      </c>
    </row>
    <row r="131" spans="1:11" s="1" customFormat="1" x14ac:dyDescent="0.2">
      <c r="A131" s="1" t="s">
        <v>9</v>
      </c>
      <c r="B131" s="1" t="s">
        <v>1577</v>
      </c>
      <c r="C131" s="1" t="s">
        <v>1578</v>
      </c>
      <c r="D131" s="1" t="s">
        <v>1579</v>
      </c>
      <c r="E131" s="1" t="s">
        <v>1580</v>
      </c>
      <c r="F131" s="1" t="s">
        <v>1581</v>
      </c>
      <c r="G131" s="1" t="s">
        <v>1582</v>
      </c>
      <c r="H131" s="1" t="s">
        <v>46</v>
      </c>
      <c r="I131" s="1" t="s">
        <v>47</v>
      </c>
      <c r="J131" s="2" t="s">
        <v>3294</v>
      </c>
      <c r="K131" s="2" t="s">
        <v>3682</v>
      </c>
    </row>
    <row r="132" spans="1:11" s="1" customFormat="1" x14ac:dyDescent="0.2">
      <c r="A132" s="1" t="s">
        <v>9</v>
      </c>
      <c r="B132" s="1" t="s">
        <v>1583</v>
      </c>
      <c r="C132" s="1" t="s">
        <v>1584</v>
      </c>
      <c r="D132" s="1" t="s">
        <v>1585</v>
      </c>
      <c r="E132" s="1" t="s">
        <v>1586</v>
      </c>
      <c r="F132" s="1" t="s">
        <v>1587</v>
      </c>
      <c r="G132" s="1" t="s">
        <v>1588</v>
      </c>
      <c r="H132" s="1" t="s">
        <v>829</v>
      </c>
      <c r="I132" s="1" t="s">
        <v>830</v>
      </c>
      <c r="J132" s="2" t="s">
        <v>3274</v>
      </c>
      <c r="K132" s="2" t="s">
        <v>3694</v>
      </c>
    </row>
    <row r="133" spans="1:11" s="1" customFormat="1" x14ac:dyDescent="0.2">
      <c r="A133" s="1" t="s">
        <v>932</v>
      </c>
      <c r="B133" s="1" t="s">
        <v>1589</v>
      </c>
      <c r="C133" s="1" t="s">
        <v>1590</v>
      </c>
      <c r="D133" s="1" t="s">
        <v>1591</v>
      </c>
      <c r="E133" s="1" t="s">
        <v>1592</v>
      </c>
      <c r="F133" s="1" t="s">
        <v>1593</v>
      </c>
      <c r="G133" s="1" t="s">
        <v>1594</v>
      </c>
      <c r="H133" s="1" t="s">
        <v>1595</v>
      </c>
      <c r="I133" s="1" t="s">
        <v>11</v>
      </c>
      <c r="J133" s="2" t="s">
        <v>3294</v>
      </c>
      <c r="K133" s="2" t="s">
        <v>3682</v>
      </c>
    </row>
    <row r="134" spans="1:11" s="1" customFormat="1" x14ac:dyDescent="0.2">
      <c r="A134" s="1" t="s">
        <v>1596</v>
      </c>
      <c r="B134" s="1" t="s">
        <v>1597</v>
      </c>
      <c r="C134" s="1" t="s">
        <v>1598</v>
      </c>
      <c r="D134" s="1" t="s">
        <v>1599</v>
      </c>
      <c r="E134" s="1" t="s">
        <v>1600</v>
      </c>
      <c r="F134" s="1" t="s">
        <v>1601</v>
      </c>
      <c r="G134" s="1" t="s">
        <v>1602</v>
      </c>
      <c r="H134" s="1" t="s">
        <v>11</v>
      </c>
      <c r="I134" s="1" t="s">
        <v>11</v>
      </c>
      <c r="J134" s="2" t="s">
        <v>3294</v>
      </c>
      <c r="K134" s="2" t="s">
        <v>3682</v>
      </c>
    </row>
    <row r="135" spans="1:11" s="1" customFormat="1" x14ac:dyDescent="0.2">
      <c r="A135" s="1" t="s">
        <v>932</v>
      </c>
      <c r="B135" s="1" t="s">
        <v>1603</v>
      </c>
      <c r="C135" s="1" t="s">
        <v>1604</v>
      </c>
      <c r="D135" s="1" t="s">
        <v>1605</v>
      </c>
      <c r="E135" s="1" t="s">
        <v>11</v>
      </c>
      <c r="F135" s="1" t="s">
        <v>1606</v>
      </c>
      <c r="G135" s="1" t="s">
        <v>1607</v>
      </c>
      <c r="H135" s="1" t="s">
        <v>1608</v>
      </c>
      <c r="I135" s="1" t="s">
        <v>11</v>
      </c>
      <c r="J135" s="2" t="s">
        <v>3293</v>
      </c>
      <c r="K135" s="2" t="s">
        <v>3693</v>
      </c>
    </row>
    <row r="136" spans="1:11" s="1" customFormat="1" x14ac:dyDescent="0.2">
      <c r="A136" s="1" t="s">
        <v>9</v>
      </c>
      <c r="B136" s="1" t="s">
        <v>1609</v>
      </c>
      <c r="C136" s="1" t="s">
        <v>1610</v>
      </c>
      <c r="D136" s="1" t="s">
        <v>1611</v>
      </c>
      <c r="E136" s="1" t="s">
        <v>1612</v>
      </c>
      <c r="F136" s="1" t="s">
        <v>1613</v>
      </c>
      <c r="G136" s="1" t="s">
        <v>1614</v>
      </c>
      <c r="H136" s="1" t="s">
        <v>97</v>
      </c>
      <c r="I136" s="1" t="s">
        <v>11</v>
      </c>
      <c r="J136" s="2" t="s">
        <v>3293</v>
      </c>
      <c r="K136" s="2" t="s">
        <v>3693</v>
      </c>
    </row>
    <row r="137" spans="1:11" s="1" customFormat="1" x14ac:dyDescent="0.2">
      <c r="A137" s="1" t="s">
        <v>9</v>
      </c>
      <c r="B137" s="1" t="s">
        <v>1615</v>
      </c>
      <c r="C137" s="1" t="s">
        <v>1616</v>
      </c>
      <c r="D137" s="1" t="s">
        <v>1617</v>
      </c>
      <c r="E137" s="1" t="s">
        <v>1618</v>
      </c>
      <c r="F137" s="1" t="s">
        <v>1619</v>
      </c>
      <c r="G137" s="1" t="s">
        <v>1620</v>
      </c>
      <c r="H137" s="1" t="s">
        <v>1621</v>
      </c>
      <c r="I137" s="1" t="s">
        <v>11</v>
      </c>
      <c r="J137" s="2" t="s">
        <v>3294</v>
      </c>
      <c r="K137" s="2" t="s">
        <v>3682</v>
      </c>
    </row>
    <row r="138" spans="1:11" s="1" customFormat="1" ht="25.5" x14ac:dyDescent="0.2">
      <c r="A138" s="1" t="s">
        <v>9</v>
      </c>
      <c r="B138" s="1" t="s">
        <v>1622</v>
      </c>
      <c r="C138" s="1" t="s">
        <v>1623</v>
      </c>
      <c r="D138" s="1" t="s">
        <v>1624</v>
      </c>
      <c r="E138" s="1" t="s">
        <v>1625</v>
      </c>
      <c r="F138" s="1" t="s">
        <v>1587</v>
      </c>
      <c r="G138" s="1" t="s">
        <v>1626</v>
      </c>
      <c r="H138" s="1" t="s">
        <v>1621</v>
      </c>
      <c r="I138" s="1" t="s">
        <v>11</v>
      </c>
      <c r="J138" s="2" t="s">
        <v>3447</v>
      </c>
      <c r="K138" s="2" t="s">
        <v>3689</v>
      </c>
    </row>
    <row r="139" spans="1:11" s="1" customFormat="1" x14ac:dyDescent="0.2">
      <c r="A139" s="1" t="s">
        <v>9</v>
      </c>
      <c r="B139" s="1" t="s">
        <v>1633</v>
      </c>
      <c r="C139" s="3" t="s">
        <v>1634</v>
      </c>
      <c r="D139" s="1" t="s">
        <v>1635</v>
      </c>
      <c r="E139" s="1" t="s">
        <v>1636</v>
      </c>
      <c r="F139" s="1" t="s">
        <v>1637</v>
      </c>
      <c r="G139" s="1" t="s">
        <v>1638</v>
      </c>
      <c r="H139" s="1" t="s">
        <v>1639</v>
      </c>
      <c r="I139" s="1" t="s">
        <v>1640</v>
      </c>
      <c r="J139" s="2" t="s">
        <v>3453</v>
      </c>
      <c r="K139" s="2" t="s">
        <v>3692</v>
      </c>
    </row>
    <row r="140" spans="1:11" s="1" customFormat="1" x14ac:dyDescent="0.2">
      <c r="A140" s="1" t="s">
        <v>932</v>
      </c>
      <c r="B140" s="1" t="s">
        <v>1652</v>
      </c>
      <c r="C140" s="1" t="s">
        <v>1653</v>
      </c>
      <c r="D140" s="1" t="s">
        <v>1654</v>
      </c>
      <c r="E140" s="1" t="s">
        <v>1655</v>
      </c>
      <c r="F140" s="1" t="s">
        <v>11</v>
      </c>
      <c r="G140" s="1" t="s">
        <v>1656</v>
      </c>
      <c r="H140" s="1" t="s">
        <v>1657</v>
      </c>
      <c r="I140" s="1" t="s">
        <v>11</v>
      </c>
      <c r="J140" s="2" t="s">
        <v>3294</v>
      </c>
      <c r="K140" s="2" t="s">
        <v>3682</v>
      </c>
    </row>
    <row r="141" spans="1:11" s="1" customFormat="1" x14ac:dyDescent="0.2">
      <c r="A141" s="1" t="s">
        <v>932</v>
      </c>
      <c r="B141" s="1" t="s">
        <v>1669</v>
      </c>
      <c r="C141" s="1" t="s">
        <v>1670</v>
      </c>
      <c r="D141" s="1" t="s">
        <v>1671</v>
      </c>
      <c r="E141" s="1" t="s">
        <v>1672</v>
      </c>
      <c r="F141" s="1" t="s">
        <v>877</v>
      </c>
      <c r="G141" s="1" t="s">
        <v>1673</v>
      </c>
      <c r="H141" s="1" t="s">
        <v>1657</v>
      </c>
      <c r="I141" s="1" t="s">
        <v>11</v>
      </c>
      <c r="J141" s="2" t="s">
        <v>3453</v>
      </c>
      <c r="K141" s="2" t="s">
        <v>3692</v>
      </c>
    </row>
    <row r="142" spans="1:11" s="1" customFormat="1" x14ac:dyDescent="0.2">
      <c r="A142" s="1" t="s">
        <v>1596</v>
      </c>
      <c r="B142" s="1" t="s">
        <v>1674</v>
      </c>
      <c r="C142" s="1" t="s">
        <v>1675</v>
      </c>
      <c r="D142" s="1" t="s">
        <v>1676</v>
      </c>
      <c r="E142" s="1" t="s">
        <v>11</v>
      </c>
      <c r="F142" s="1" t="s">
        <v>1677</v>
      </c>
      <c r="G142" s="1" t="s">
        <v>1678</v>
      </c>
      <c r="H142" s="1" t="s">
        <v>11</v>
      </c>
      <c r="I142" s="1" t="s">
        <v>11</v>
      </c>
      <c r="J142" s="2" t="s">
        <v>3453</v>
      </c>
      <c r="K142" s="2" t="s">
        <v>3692</v>
      </c>
    </row>
    <row r="143" spans="1:11" s="1" customFormat="1" ht="25.5" x14ac:dyDescent="0.2">
      <c r="A143" s="1" t="s">
        <v>932</v>
      </c>
      <c r="B143" s="1" t="s">
        <v>1686</v>
      </c>
      <c r="C143" s="1" t="s">
        <v>1687</v>
      </c>
      <c r="D143" s="1" t="s">
        <v>1688</v>
      </c>
      <c r="E143" s="1" t="s">
        <v>1689</v>
      </c>
      <c r="F143" s="1" t="s">
        <v>1690</v>
      </c>
      <c r="G143" s="1" t="s">
        <v>1691</v>
      </c>
      <c r="H143" s="1" t="s">
        <v>1692</v>
      </c>
      <c r="I143" s="1" t="s">
        <v>11</v>
      </c>
      <c r="J143" s="2" t="s">
        <v>3447</v>
      </c>
      <c r="K143" s="2" t="s">
        <v>3689</v>
      </c>
    </row>
    <row r="144" spans="1:11" s="1" customFormat="1" x14ac:dyDescent="0.2">
      <c r="A144" s="1" t="s">
        <v>9</v>
      </c>
      <c r="B144" s="1" t="s">
        <v>1698</v>
      </c>
      <c r="C144" s="1" t="s">
        <v>1699</v>
      </c>
      <c r="D144" s="1" t="s">
        <v>1700</v>
      </c>
      <c r="E144" s="1" t="s">
        <v>1701</v>
      </c>
      <c r="F144" s="1" t="s">
        <v>1702</v>
      </c>
      <c r="G144" s="1" t="s">
        <v>1703</v>
      </c>
      <c r="H144" s="1" t="s">
        <v>879</v>
      </c>
      <c r="I144" s="1" t="s">
        <v>880</v>
      </c>
      <c r="J144" s="2" t="s">
        <v>3274</v>
      </c>
      <c r="K144" s="2" t="s">
        <v>3694</v>
      </c>
    </row>
    <row r="145" spans="1:11" s="1" customFormat="1" x14ac:dyDescent="0.2">
      <c r="A145" s="1" t="s">
        <v>9</v>
      </c>
      <c r="B145" s="1" t="s">
        <v>1704</v>
      </c>
      <c r="C145" s="1" t="s">
        <v>1705</v>
      </c>
      <c r="D145" s="1" t="s">
        <v>1706</v>
      </c>
      <c r="E145" s="1" t="s">
        <v>1707</v>
      </c>
      <c r="F145" s="1" t="s">
        <v>1708</v>
      </c>
      <c r="G145" s="1" t="s">
        <v>1709</v>
      </c>
      <c r="H145" s="1" t="s">
        <v>543</v>
      </c>
      <c r="I145" s="1" t="s">
        <v>11</v>
      </c>
      <c r="J145" s="2" t="s">
        <v>3293</v>
      </c>
      <c r="K145" s="2" t="s">
        <v>3693</v>
      </c>
    </row>
    <row r="146" spans="1:11" s="1" customFormat="1" x14ac:dyDescent="0.2">
      <c r="A146" s="1" t="s">
        <v>9</v>
      </c>
      <c r="B146" s="1" t="s">
        <v>1722</v>
      </c>
      <c r="C146" s="1" t="s">
        <v>1723</v>
      </c>
      <c r="D146" s="1" t="s">
        <v>1724</v>
      </c>
      <c r="E146" s="1" t="s">
        <v>1725</v>
      </c>
      <c r="F146" s="1" t="s">
        <v>1726</v>
      </c>
      <c r="G146" s="1" t="s">
        <v>1727</v>
      </c>
      <c r="H146" s="1" t="s">
        <v>1728</v>
      </c>
      <c r="I146" s="1" t="s">
        <v>11</v>
      </c>
      <c r="J146" s="2" t="s">
        <v>3294</v>
      </c>
      <c r="K146" s="2" t="s">
        <v>3682</v>
      </c>
    </row>
    <row r="147" spans="1:11" s="1" customFormat="1" x14ac:dyDescent="0.2">
      <c r="A147" s="1" t="s">
        <v>9</v>
      </c>
      <c r="B147" s="1" t="s">
        <v>1754</v>
      </c>
      <c r="C147" s="1" t="s">
        <v>1755</v>
      </c>
      <c r="D147" s="1" t="s">
        <v>1756</v>
      </c>
      <c r="E147" s="1" t="s">
        <v>1757</v>
      </c>
      <c r="F147" s="1" t="s">
        <v>1758</v>
      </c>
      <c r="G147" s="1" t="s">
        <v>1759</v>
      </c>
      <c r="H147" s="1" t="s">
        <v>126</v>
      </c>
      <c r="I147" s="1" t="s">
        <v>127</v>
      </c>
      <c r="J147" s="2" t="s">
        <v>3293</v>
      </c>
      <c r="K147" s="2" t="s">
        <v>3693</v>
      </c>
    </row>
    <row r="148" spans="1:11" s="1" customFormat="1" x14ac:dyDescent="0.2">
      <c r="A148" s="1" t="s">
        <v>9</v>
      </c>
      <c r="B148" s="1" t="s">
        <v>1794</v>
      </c>
      <c r="C148" s="1" t="s">
        <v>1795</v>
      </c>
      <c r="D148" s="1" t="s">
        <v>1796</v>
      </c>
      <c r="E148" s="1" t="s">
        <v>1797</v>
      </c>
      <c r="F148" s="1" t="s">
        <v>1798</v>
      </c>
      <c r="G148" s="1" t="s">
        <v>1799</v>
      </c>
      <c r="H148" s="1" t="s">
        <v>61</v>
      </c>
      <c r="I148" s="1" t="s">
        <v>62</v>
      </c>
      <c r="J148" s="2" t="s">
        <v>3293</v>
      </c>
      <c r="K148" s="2" t="s">
        <v>3693</v>
      </c>
    </row>
    <row r="149" spans="1:11" s="1" customFormat="1" x14ac:dyDescent="0.2">
      <c r="A149" s="1" t="s">
        <v>9</v>
      </c>
      <c r="B149" s="1" t="s">
        <v>1806</v>
      </c>
      <c r="C149" s="1" t="s">
        <v>1807</v>
      </c>
      <c r="D149" s="1" t="s">
        <v>1808</v>
      </c>
      <c r="E149" s="1" t="s">
        <v>1809</v>
      </c>
      <c r="F149" s="1" t="s">
        <v>1810</v>
      </c>
      <c r="G149" s="1" t="s">
        <v>1811</v>
      </c>
      <c r="H149" s="1" t="s">
        <v>38</v>
      </c>
      <c r="I149" s="1" t="s">
        <v>39</v>
      </c>
      <c r="J149" s="2" t="s">
        <v>3294</v>
      </c>
      <c r="K149" s="2" t="s">
        <v>3682</v>
      </c>
    </row>
    <row r="150" spans="1:11" s="1" customFormat="1" x14ac:dyDescent="0.2">
      <c r="A150" s="1" t="s">
        <v>9</v>
      </c>
      <c r="B150" s="1" t="s">
        <v>1812</v>
      </c>
      <c r="C150" s="1" t="s">
        <v>1813</v>
      </c>
      <c r="D150" s="1" t="s">
        <v>1814</v>
      </c>
      <c r="E150" s="1" t="s">
        <v>1815</v>
      </c>
      <c r="F150" s="1" t="s">
        <v>1816</v>
      </c>
      <c r="G150" s="1" t="s">
        <v>1817</v>
      </c>
      <c r="H150" s="1" t="s">
        <v>1818</v>
      </c>
      <c r="I150" s="1" t="s">
        <v>1819</v>
      </c>
      <c r="J150" s="2" t="s">
        <v>3274</v>
      </c>
      <c r="K150" s="2" t="s">
        <v>3694</v>
      </c>
    </row>
    <row r="151" spans="1:11" s="1" customFormat="1" x14ac:dyDescent="0.2">
      <c r="A151" s="1" t="s">
        <v>9</v>
      </c>
      <c r="B151" s="1" t="s">
        <v>1820</v>
      </c>
      <c r="C151" s="1" t="s">
        <v>1821</v>
      </c>
      <c r="D151" s="1" t="s">
        <v>1822</v>
      </c>
      <c r="E151" s="1" t="s">
        <v>1823</v>
      </c>
      <c r="F151" s="1" t="s">
        <v>1824</v>
      </c>
      <c r="G151" s="1" t="s">
        <v>1825</v>
      </c>
      <c r="H151" s="1" t="s">
        <v>16</v>
      </c>
      <c r="I151" s="1" t="s">
        <v>17</v>
      </c>
      <c r="J151" s="2" t="s">
        <v>3294</v>
      </c>
      <c r="K151" s="2" t="s">
        <v>3682</v>
      </c>
    </row>
    <row r="152" spans="1:11" s="1" customFormat="1" x14ac:dyDescent="0.2">
      <c r="A152" s="1" t="s">
        <v>9</v>
      </c>
      <c r="B152" s="1" t="s">
        <v>1826</v>
      </c>
      <c r="C152" s="1" t="s">
        <v>1827</v>
      </c>
      <c r="D152" s="1" t="s">
        <v>1828</v>
      </c>
      <c r="E152" s="1" t="s">
        <v>1829</v>
      </c>
      <c r="F152" s="1" t="s">
        <v>1830</v>
      </c>
      <c r="G152" s="1" t="s">
        <v>1831</v>
      </c>
      <c r="H152" s="1" t="s">
        <v>1832</v>
      </c>
      <c r="I152" s="1" t="s">
        <v>1833</v>
      </c>
      <c r="J152" s="2" t="s">
        <v>3293</v>
      </c>
      <c r="K152" s="2" t="s">
        <v>3693</v>
      </c>
    </row>
    <row r="153" spans="1:11" s="1" customFormat="1" x14ac:dyDescent="0.2">
      <c r="A153" s="1" t="s">
        <v>9</v>
      </c>
      <c r="B153" s="1" t="s">
        <v>1840</v>
      </c>
      <c r="C153" s="1" t="s">
        <v>1841</v>
      </c>
      <c r="D153" s="1" t="s">
        <v>1842</v>
      </c>
      <c r="E153" s="1" t="s">
        <v>1843</v>
      </c>
      <c r="F153" s="1" t="s">
        <v>1844</v>
      </c>
      <c r="G153" s="1" t="s">
        <v>1845</v>
      </c>
      <c r="H153" s="1" t="s">
        <v>16</v>
      </c>
      <c r="I153" s="1" t="s">
        <v>17</v>
      </c>
      <c r="J153" s="2" t="s">
        <v>3294</v>
      </c>
      <c r="K153" s="2" t="s">
        <v>3682</v>
      </c>
    </row>
    <row r="154" spans="1:11" s="1" customFormat="1" x14ac:dyDescent="0.2">
      <c r="A154" s="1" t="s">
        <v>9</v>
      </c>
      <c r="B154" s="1" t="s">
        <v>1846</v>
      </c>
      <c r="C154" s="1" t="s">
        <v>1847</v>
      </c>
      <c r="D154" s="1" t="s">
        <v>1848</v>
      </c>
      <c r="E154" s="1" t="s">
        <v>1849</v>
      </c>
      <c r="F154" s="1" t="s">
        <v>1850</v>
      </c>
      <c r="G154" s="1" t="s">
        <v>1851</v>
      </c>
      <c r="H154" s="1" t="s">
        <v>126</v>
      </c>
      <c r="I154" s="1" t="s">
        <v>127</v>
      </c>
      <c r="J154" s="2" t="s">
        <v>3293</v>
      </c>
      <c r="K154" s="2" t="s">
        <v>3693</v>
      </c>
    </row>
    <row r="155" spans="1:11" s="1" customFormat="1" x14ac:dyDescent="0.2">
      <c r="A155" s="1" t="s">
        <v>9</v>
      </c>
      <c r="B155" s="1" t="s">
        <v>1852</v>
      </c>
      <c r="C155" s="1" t="s">
        <v>1853</v>
      </c>
      <c r="D155" s="1" t="s">
        <v>1854</v>
      </c>
      <c r="E155" s="1" t="s">
        <v>1855</v>
      </c>
      <c r="F155" s="1" t="s">
        <v>1856</v>
      </c>
      <c r="G155" s="1" t="s">
        <v>1857</v>
      </c>
      <c r="H155" s="1" t="s">
        <v>126</v>
      </c>
      <c r="I155" s="1" t="s">
        <v>127</v>
      </c>
      <c r="J155" s="2" t="s">
        <v>3293</v>
      </c>
      <c r="K155" s="2" t="s">
        <v>3693</v>
      </c>
    </row>
    <row r="156" spans="1:11" s="1" customFormat="1" x14ac:dyDescent="0.2">
      <c r="A156" s="1" t="s">
        <v>9</v>
      </c>
      <c r="B156" s="1" t="s">
        <v>1729</v>
      </c>
      <c r="C156" s="1" t="s">
        <v>1730</v>
      </c>
      <c r="D156" s="1" t="s">
        <v>1864</v>
      </c>
      <c r="E156" s="1" t="s">
        <v>1865</v>
      </c>
      <c r="F156" s="1" t="s">
        <v>1866</v>
      </c>
      <c r="G156" s="1" t="s">
        <v>1867</v>
      </c>
      <c r="H156" s="1" t="s">
        <v>1868</v>
      </c>
      <c r="I156" s="1" t="s">
        <v>11</v>
      </c>
      <c r="J156" s="2" t="s">
        <v>3274</v>
      </c>
      <c r="K156" s="2" t="s">
        <v>3694</v>
      </c>
    </row>
    <row r="157" spans="1:11" s="1" customFormat="1" x14ac:dyDescent="0.2">
      <c r="A157" s="1" t="s">
        <v>9</v>
      </c>
      <c r="B157" s="1" t="s">
        <v>1869</v>
      </c>
      <c r="C157" s="1" t="s">
        <v>1870</v>
      </c>
      <c r="D157" s="1" t="s">
        <v>1871</v>
      </c>
      <c r="E157" s="1" t="s">
        <v>1872</v>
      </c>
      <c r="F157" s="1" t="s">
        <v>1873</v>
      </c>
      <c r="G157" s="1" t="s">
        <v>1874</v>
      </c>
      <c r="H157" s="1" t="s">
        <v>1875</v>
      </c>
      <c r="I157" s="1" t="s">
        <v>11</v>
      </c>
      <c r="J157" s="2" t="s">
        <v>3296</v>
      </c>
      <c r="K157" s="2" t="s">
        <v>3691</v>
      </c>
    </row>
    <row r="158" spans="1:11" s="1" customFormat="1" x14ac:dyDescent="0.2">
      <c r="A158" s="1" t="s">
        <v>9</v>
      </c>
      <c r="B158" s="1" t="s">
        <v>1882</v>
      </c>
      <c r="C158" s="1" t="s">
        <v>1883</v>
      </c>
      <c r="D158" s="1" t="s">
        <v>1884</v>
      </c>
      <c r="E158" s="1" t="s">
        <v>1885</v>
      </c>
      <c r="F158" s="1" t="s">
        <v>1886</v>
      </c>
      <c r="G158" s="1" t="s">
        <v>1887</v>
      </c>
      <c r="H158" s="1" t="s">
        <v>309</v>
      </c>
      <c r="I158" s="1" t="s">
        <v>310</v>
      </c>
      <c r="J158" s="2" t="s">
        <v>3274</v>
      </c>
      <c r="K158" s="2" t="s">
        <v>3694</v>
      </c>
    </row>
    <row r="159" spans="1:11" s="1" customFormat="1" ht="25.5" x14ac:dyDescent="0.2">
      <c r="A159" s="1" t="s">
        <v>9</v>
      </c>
      <c r="B159" s="1" t="s">
        <v>1888</v>
      </c>
      <c r="C159" s="1" t="s">
        <v>1889</v>
      </c>
      <c r="D159" s="1" t="s">
        <v>1890</v>
      </c>
      <c r="E159" s="1" t="s">
        <v>1891</v>
      </c>
      <c r="F159" s="1" t="s">
        <v>1892</v>
      </c>
      <c r="G159" s="1" t="s">
        <v>1893</v>
      </c>
      <c r="H159" s="1" t="s">
        <v>865</v>
      </c>
      <c r="I159" s="1" t="s">
        <v>11</v>
      </c>
      <c r="J159" s="2" t="s">
        <v>3447</v>
      </c>
      <c r="K159" s="2" t="s">
        <v>3689</v>
      </c>
    </row>
    <row r="160" spans="1:11" s="1" customFormat="1" x14ac:dyDescent="0.2">
      <c r="A160" s="1" t="s">
        <v>9</v>
      </c>
      <c r="B160" s="1" t="s">
        <v>1900</v>
      </c>
      <c r="C160" s="1" t="s">
        <v>1901</v>
      </c>
      <c r="D160" s="1" t="s">
        <v>1902</v>
      </c>
      <c r="E160" s="1" t="s">
        <v>1903</v>
      </c>
      <c r="F160" s="1" t="s">
        <v>1904</v>
      </c>
      <c r="G160" s="1" t="s">
        <v>1905</v>
      </c>
      <c r="H160" s="1" t="s">
        <v>1906</v>
      </c>
      <c r="I160" s="1" t="s">
        <v>1907</v>
      </c>
      <c r="J160" s="2" t="s">
        <v>3293</v>
      </c>
      <c r="K160" s="2" t="s">
        <v>3693</v>
      </c>
    </row>
    <row r="161" spans="1:11" s="1" customFormat="1" x14ac:dyDescent="0.2">
      <c r="A161" s="1" t="s">
        <v>9</v>
      </c>
      <c r="B161" s="1" t="s">
        <v>1908</v>
      </c>
      <c r="C161" s="1" t="s">
        <v>1909</v>
      </c>
      <c r="D161" s="1" t="s">
        <v>1910</v>
      </c>
      <c r="E161" s="1" t="s">
        <v>1911</v>
      </c>
      <c r="F161" s="1" t="s">
        <v>1912</v>
      </c>
      <c r="G161" s="1" t="s">
        <v>1913</v>
      </c>
      <c r="H161" s="1" t="s">
        <v>31</v>
      </c>
      <c r="I161" s="1" t="s">
        <v>11</v>
      </c>
      <c r="J161" s="2" t="s">
        <v>3274</v>
      </c>
      <c r="K161" s="2" t="s">
        <v>3694</v>
      </c>
    </row>
    <row r="162" spans="1:11" s="1" customFormat="1" x14ac:dyDescent="0.2">
      <c r="A162" s="1" t="s">
        <v>9</v>
      </c>
      <c r="B162" s="1" t="s">
        <v>1919</v>
      </c>
      <c r="C162" s="1" t="s">
        <v>1920</v>
      </c>
      <c r="D162" s="1" t="s">
        <v>1921</v>
      </c>
      <c r="E162" s="1" t="s">
        <v>1922</v>
      </c>
      <c r="F162" s="1" t="s">
        <v>1923</v>
      </c>
      <c r="G162" s="1" t="s">
        <v>1924</v>
      </c>
      <c r="H162" s="1" t="s">
        <v>111</v>
      </c>
      <c r="I162" s="1" t="s">
        <v>112</v>
      </c>
      <c r="J162" s="2" t="s">
        <v>3294</v>
      </c>
      <c r="K162" s="2" t="s">
        <v>3682</v>
      </c>
    </row>
    <row r="163" spans="1:11" s="1" customFormat="1" x14ac:dyDescent="0.2">
      <c r="A163" s="1" t="s">
        <v>9</v>
      </c>
      <c r="B163" s="1" t="s">
        <v>1937</v>
      </c>
      <c r="C163" s="1" t="s">
        <v>1938</v>
      </c>
      <c r="D163" s="1" t="s">
        <v>1939</v>
      </c>
      <c r="E163" s="1" t="s">
        <v>1940</v>
      </c>
      <c r="F163" s="1" t="s">
        <v>11</v>
      </c>
      <c r="G163" s="1" t="s">
        <v>1941</v>
      </c>
      <c r="H163" s="1" t="s">
        <v>1942</v>
      </c>
      <c r="I163" s="1" t="s">
        <v>1943</v>
      </c>
      <c r="J163" s="2" t="s">
        <v>3293</v>
      </c>
      <c r="K163" s="2" t="s">
        <v>3693</v>
      </c>
    </row>
    <row r="164" spans="1:11" s="1" customFormat="1" x14ac:dyDescent="0.2">
      <c r="A164" s="1" t="s">
        <v>9</v>
      </c>
      <c r="B164" s="1" t="s">
        <v>1944</v>
      </c>
      <c r="C164" s="1" t="s">
        <v>1945</v>
      </c>
      <c r="D164" s="1" t="s">
        <v>1946</v>
      </c>
      <c r="E164" s="1" t="s">
        <v>1947</v>
      </c>
      <c r="F164" s="1" t="s">
        <v>1948</v>
      </c>
      <c r="G164" s="1" t="s">
        <v>1949</v>
      </c>
      <c r="H164" s="1" t="s">
        <v>38</v>
      </c>
      <c r="I164" s="1" t="s">
        <v>39</v>
      </c>
      <c r="J164" s="2" t="s">
        <v>3294</v>
      </c>
      <c r="K164" s="2" t="s">
        <v>3682</v>
      </c>
    </row>
    <row r="165" spans="1:11" s="1" customFormat="1" ht="25.5" x14ac:dyDescent="0.2">
      <c r="A165" s="1" t="s">
        <v>9</v>
      </c>
      <c r="B165" s="1" t="s">
        <v>1950</v>
      </c>
      <c r="C165" s="1" t="s">
        <v>1951</v>
      </c>
      <c r="D165" s="1" t="s">
        <v>1952</v>
      </c>
      <c r="E165" s="1" t="s">
        <v>1953</v>
      </c>
      <c r="F165" s="1" t="s">
        <v>1954</v>
      </c>
      <c r="G165" s="1" t="s">
        <v>1955</v>
      </c>
      <c r="H165" s="1" t="s">
        <v>1956</v>
      </c>
      <c r="I165" s="1" t="s">
        <v>1957</v>
      </c>
      <c r="J165" s="2" t="s">
        <v>3447</v>
      </c>
      <c r="K165" s="2" t="s">
        <v>3689</v>
      </c>
    </row>
    <row r="166" spans="1:11" s="1" customFormat="1" x14ac:dyDescent="0.2">
      <c r="A166" s="1" t="s">
        <v>9</v>
      </c>
      <c r="B166" s="1" t="s">
        <v>1958</v>
      </c>
      <c r="C166" s="1" t="s">
        <v>1959</v>
      </c>
      <c r="D166" s="1" t="s">
        <v>1960</v>
      </c>
      <c r="E166" s="1" t="s">
        <v>1961</v>
      </c>
      <c r="F166" s="1" t="s">
        <v>1962</v>
      </c>
      <c r="G166" s="1" t="s">
        <v>1963</v>
      </c>
      <c r="H166" s="1" t="s">
        <v>1964</v>
      </c>
      <c r="I166" s="1" t="s">
        <v>1965</v>
      </c>
      <c r="J166" s="2" t="s">
        <v>3293</v>
      </c>
      <c r="K166" s="2" t="s">
        <v>3693</v>
      </c>
    </row>
    <row r="167" spans="1:11" s="1" customFormat="1" x14ac:dyDescent="0.2">
      <c r="A167" s="1" t="s">
        <v>9</v>
      </c>
      <c r="B167" s="1" t="s">
        <v>1966</v>
      </c>
      <c r="C167" s="1" t="s">
        <v>1967</v>
      </c>
      <c r="D167" s="1" t="s">
        <v>1968</v>
      </c>
      <c r="E167" s="1" t="s">
        <v>1969</v>
      </c>
      <c r="F167" s="1" t="s">
        <v>1970</v>
      </c>
      <c r="G167" s="1" t="s">
        <v>1971</v>
      </c>
      <c r="H167" s="1" t="s">
        <v>215</v>
      </c>
      <c r="I167" s="1" t="s">
        <v>216</v>
      </c>
      <c r="J167" s="2" t="s">
        <v>3274</v>
      </c>
      <c r="K167" s="2" t="s">
        <v>3694</v>
      </c>
    </row>
    <row r="168" spans="1:11" s="1" customFormat="1" x14ac:dyDescent="0.2">
      <c r="A168" s="1" t="s">
        <v>9</v>
      </c>
      <c r="B168" s="1" t="s">
        <v>1972</v>
      </c>
      <c r="C168" s="1" t="s">
        <v>1973</v>
      </c>
      <c r="D168" s="1" t="s">
        <v>1974</v>
      </c>
      <c r="E168" s="1" t="s">
        <v>1975</v>
      </c>
      <c r="F168" s="1" t="s">
        <v>1976</v>
      </c>
      <c r="G168" s="1" t="s">
        <v>1977</v>
      </c>
      <c r="H168" s="1" t="s">
        <v>1978</v>
      </c>
      <c r="I168" s="1" t="s">
        <v>1979</v>
      </c>
      <c r="J168" s="2" t="s">
        <v>3294</v>
      </c>
      <c r="K168" s="2" t="s">
        <v>3682</v>
      </c>
    </row>
    <row r="169" spans="1:11" s="1" customFormat="1" x14ac:dyDescent="0.2">
      <c r="A169" s="1" t="s">
        <v>9</v>
      </c>
      <c r="B169" s="1" t="s">
        <v>1986</v>
      </c>
      <c r="C169" s="1" t="s">
        <v>1987</v>
      </c>
      <c r="D169" s="1" t="s">
        <v>1988</v>
      </c>
      <c r="E169" s="1" t="s">
        <v>1989</v>
      </c>
      <c r="F169" s="1" t="s">
        <v>1990</v>
      </c>
      <c r="G169" s="1" t="s">
        <v>1991</v>
      </c>
      <c r="H169" s="1" t="s">
        <v>274</v>
      </c>
      <c r="I169" s="1" t="s">
        <v>275</v>
      </c>
      <c r="J169" s="2" t="s">
        <v>3293</v>
      </c>
      <c r="K169" s="2" t="s">
        <v>3693</v>
      </c>
    </row>
    <row r="170" spans="1:11" s="1" customFormat="1" x14ac:dyDescent="0.2">
      <c r="A170" s="1" t="s">
        <v>9</v>
      </c>
      <c r="B170" s="1" t="s">
        <v>1992</v>
      </c>
      <c r="C170" s="1" t="s">
        <v>1993</v>
      </c>
      <c r="D170" s="1" t="s">
        <v>1994</v>
      </c>
      <c r="E170" s="1" t="s">
        <v>1995</v>
      </c>
      <c r="F170" s="1" t="s">
        <v>1996</v>
      </c>
      <c r="G170" s="1" t="s">
        <v>1997</v>
      </c>
      <c r="H170" s="1" t="s">
        <v>999</v>
      </c>
      <c r="I170" s="1" t="s">
        <v>11</v>
      </c>
      <c r="J170" s="2" t="s">
        <v>3293</v>
      </c>
      <c r="K170" s="2" t="s">
        <v>3693</v>
      </c>
    </row>
    <row r="171" spans="1:11" s="1" customFormat="1" ht="25.5" x14ac:dyDescent="0.2">
      <c r="A171" s="1" t="s">
        <v>9</v>
      </c>
      <c r="B171" s="1" t="s">
        <v>1289</v>
      </c>
      <c r="C171" s="1" t="s">
        <v>1290</v>
      </c>
      <c r="D171" s="1" t="s">
        <v>1998</v>
      </c>
      <c r="E171" s="1" t="s">
        <v>1999</v>
      </c>
      <c r="F171" s="1" t="s">
        <v>2000</v>
      </c>
      <c r="G171" s="1" t="s">
        <v>2001</v>
      </c>
      <c r="H171" s="1" t="s">
        <v>126</v>
      </c>
      <c r="I171" s="1" t="s">
        <v>127</v>
      </c>
      <c r="J171" s="2" t="s">
        <v>3447</v>
      </c>
      <c r="K171" s="2" t="s">
        <v>3689</v>
      </c>
    </row>
    <row r="172" spans="1:11" s="1" customFormat="1" x14ac:dyDescent="0.2">
      <c r="A172" s="1" t="s">
        <v>9</v>
      </c>
      <c r="B172" s="1" t="s">
        <v>2014</v>
      </c>
      <c r="C172" s="1" t="s">
        <v>2015</v>
      </c>
      <c r="D172" s="1" t="s">
        <v>2016</v>
      </c>
      <c r="E172" s="1" t="s">
        <v>2017</v>
      </c>
      <c r="F172" s="1" t="s">
        <v>2018</v>
      </c>
      <c r="G172" s="1" t="s">
        <v>2019</v>
      </c>
      <c r="H172" s="1" t="s">
        <v>215</v>
      </c>
      <c r="I172" s="1" t="s">
        <v>216</v>
      </c>
      <c r="J172" s="2" t="s">
        <v>3293</v>
      </c>
      <c r="K172" s="2" t="s">
        <v>3693</v>
      </c>
    </row>
    <row r="173" spans="1:11" s="1" customFormat="1" x14ac:dyDescent="0.2">
      <c r="A173" s="1" t="s">
        <v>9</v>
      </c>
      <c r="B173" s="1" t="s">
        <v>2020</v>
      </c>
      <c r="C173" s="1" t="s">
        <v>2021</v>
      </c>
      <c r="D173" s="1" t="s">
        <v>2022</v>
      </c>
      <c r="E173" s="1" t="s">
        <v>11</v>
      </c>
      <c r="F173" s="1" t="s">
        <v>2023</v>
      </c>
      <c r="G173" s="1" t="s">
        <v>2024</v>
      </c>
      <c r="H173" s="1" t="s">
        <v>622</v>
      </c>
      <c r="I173" s="1" t="s">
        <v>11</v>
      </c>
      <c r="J173" s="2" t="s">
        <v>3293</v>
      </c>
      <c r="K173" s="2" t="s">
        <v>3693</v>
      </c>
    </row>
    <row r="174" spans="1:11" s="1" customFormat="1" x14ac:dyDescent="0.2">
      <c r="A174" s="1" t="s">
        <v>9</v>
      </c>
      <c r="B174" s="1" t="s">
        <v>2031</v>
      </c>
      <c r="C174" s="1" t="s">
        <v>2032</v>
      </c>
      <c r="D174" s="1" t="s">
        <v>2033</v>
      </c>
      <c r="E174" s="1" t="s">
        <v>2034</v>
      </c>
      <c r="F174" s="1" t="s">
        <v>2035</v>
      </c>
      <c r="G174" s="1" t="s">
        <v>2036</v>
      </c>
      <c r="H174" s="1" t="s">
        <v>681</v>
      </c>
      <c r="I174" s="1" t="s">
        <v>682</v>
      </c>
      <c r="J174" s="2" t="s">
        <v>3293</v>
      </c>
      <c r="K174" s="2" t="s">
        <v>3693</v>
      </c>
    </row>
    <row r="175" spans="1:11" s="1" customFormat="1" x14ac:dyDescent="0.2">
      <c r="A175" s="1" t="s">
        <v>9</v>
      </c>
      <c r="B175" s="1" t="s">
        <v>2037</v>
      </c>
      <c r="C175" s="1" t="s">
        <v>2038</v>
      </c>
      <c r="D175" s="1" t="s">
        <v>2039</v>
      </c>
      <c r="E175" s="1" t="s">
        <v>2040</v>
      </c>
      <c r="F175" s="1" t="s">
        <v>2041</v>
      </c>
      <c r="G175" s="1" t="s">
        <v>2042</v>
      </c>
      <c r="H175" s="1" t="s">
        <v>2043</v>
      </c>
      <c r="I175" s="1" t="s">
        <v>2044</v>
      </c>
      <c r="J175" s="2" t="s">
        <v>3274</v>
      </c>
      <c r="K175" s="2" t="s">
        <v>3694</v>
      </c>
    </row>
    <row r="176" spans="1:11" s="1" customFormat="1" x14ac:dyDescent="0.2">
      <c r="A176" s="1" t="s">
        <v>9</v>
      </c>
      <c r="B176" s="1" t="s">
        <v>2065</v>
      </c>
      <c r="C176" s="1" t="s">
        <v>2066</v>
      </c>
      <c r="D176" s="1" t="s">
        <v>2067</v>
      </c>
      <c r="E176" s="1" t="s">
        <v>2068</v>
      </c>
      <c r="F176" s="1" t="s">
        <v>2069</v>
      </c>
      <c r="G176" s="1" t="s">
        <v>2070</v>
      </c>
      <c r="H176" s="1" t="s">
        <v>11</v>
      </c>
      <c r="I176" s="1" t="s">
        <v>68</v>
      </c>
      <c r="J176" s="2" t="s">
        <v>3294</v>
      </c>
      <c r="K176" s="2" t="s">
        <v>3682</v>
      </c>
    </row>
    <row r="177" spans="1:11" s="1" customFormat="1" x14ac:dyDescent="0.2">
      <c r="A177" s="1" t="s">
        <v>9</v>
      </c>
      <c r="B177" s="1" t="s">
        <v>2077</v>
      </c>
      <c r="C177" s="1" t="s">
        <v>2078</v>
      </c>
      <c r="D177" s="1" t="s">
        <v>2079</v>
      </c>
      <c r="E177" s="1" t="s">
        <v>2080</v>
      </c>
      <c r="F177" s="1" t="s">
        <v>2081</v>
      </c>
      <c r="G177" s="1" t="s">
        <v>2082</v>
      </c>
      <c r="H177" s="1" t="s">
        <v>629</v>
      </c>
      <c r="I177" s="1" t="s">
        <v>630</v>
      </c>
      <c r="J177" s="2" t="s">
        <v>3293</v>
      </c>
      <c r="K177" s="2" t="s">
        <v>3693</v>
      </c>
    </row>
    <row r="178" spans="1:11" s="1" customFormat="1" x14ac:dyDescent="0.2">
      <c r="A178" s="1" t="s">
        <v>9</v>
      </c>
      <c r="B178" s="1" t="s">
        <v>2083</v>
      </c>
      <c r="C178" s="1" t="s">
        <v>2084</v>
      </c>
      <c r="D178" s="1" t="s">
        <v>2085</v>
      </c>
      <c r="E178" s="1" t="s">
        <v>2086</v>
      </c>
      <c r="F178" s="1" t="s">
        <v>2087</v>
      </c>
      <c r="G178" s="1" t="s">
        <v>2088</v>
      </c>
      <c r="H178" s="1" t="s">
        <v>2089</v>
      </c>
      <c r="I178" s="1" t="s">
        <v>2090</v>
      </c>
      <c r="J178" s="2" t="s">
        <v>3293</v>
      </c>
      <c r="K178" s="2" t="s">
        <v>3693</v>
      </c>
    </row>
    <row r="179" spans="1:11" s="1" customFormat="1" x14ac:dyDescent="0.2">
      <c r="A179" s="1" t="s">
        <v>9</v>
      </c>
      <c r="B179" s="1" t="s">
        <v>2091</v>
      </c>
      <c r="C179" s="1" t="s">
        <v>2092</v>
      </c>
      <c r="D179" s="1" t="s">
        <v>2093</v>
      </c>
      <c r="E179" s="1" t="s">
        <v>2094</v>
      </c>
      <c r="F179" s="1" t="s">
        <v>2095</v>
      </c>
      <c r="G179" s="1" t="s">
        <v>2096</v>
      </c>
      <c r="H179" s="1" t="s">
        <v>1006</v>
      </c>
      <c r="I179" s="1" t="s">
        <v>11</v>
      </c>
      <c r="J179" s="2" t="s">
        <v>3294</v>
      </c>
      <c r="K179" s="2" t="s">
        <v>3682</v>
      </c>
    </row>
    <row r="180" spans="1:11" s="1" customFormat="1" x14ac:dyDescent="0.2">
      <c r="A180" s="1" t="s">
        <v>9</v>
      </c>
      <c r="B180" s="1" t="s">
        <v>2097</v>
      </c>
      <c r="C180" s="1" t="s">
        <v>2098</v>
      </c>
      <c r="D180" s="1" t="s">
        <v>2099</v>
      </c>
      <c r="E180" s="1" t="s">
        <v>2100</v>
      </c>
      <c r="F180" s="1" t="s">
        <v>2101</v>
      </c>
      <c r="G180" s="1" t="s">
        <v>2102</v>
      </c>
      <c r="H180" s="1" t="s">
        <v>629</v>
      </c>
      <c r="I180" s="1" t="s">
        <v>630</v>
      </c>
      <c r="J180" s="2" t="s">
        <v>3293</v>
      </c>
      <c r="K180" s="2" t="s">
        <v>3693</v>
      </c>
    </row>
    <row r="181" spans="1:11" s="1" customFormat="1" x14ac:dyDescent="0.2">
      <c r="A181" s="1" t="s">
        <v>9</v>
      </c>
      <c r="B181" s="1" t="s">
        <v>2109</v>
      </c>
      <c r="C181" s="1" t="s">
        <v>2110</v>
      </c>
      <c r="D181" s="1" t="s">
        <v>2111</v>
      </c>
      <c r="E181" s="1" t="s">
        <v>2112</v>
      </c>
      <c r="F181" s="1" t="s">
        <v>2113</v>
      </c>
      <c r="G181" s="1" t="s">
        <v>2114</v>
      </c>
      <c r="H181" s="1" t="s">
        <v>215</v>
      </c>
      <c r="I181" s="1" t="s">
        <v>216</v>
      </c>
      <c r="J181" s="2" t="s">
        <v>3274</v>
      </c>
      <c r="K181" s="2" t="s">
        <v>3694</v>
      </c>
    </row>
    <row r="182" spans="1:11" s="1" customFormat="1" x14ac:dyDescent="0.2">
      <c r="A182" s="1" t="s">
        <v>9</v>
      </c>
      <c r="B182" s="1" t="s">
        <v>2115</v>
      </c>
      <c r="C182" s="1" t="s">
        <v>2116</v>
      </c>
      <c r="D182" s="1" t="s">
        <v>2117</v>
      </c>
      <c r="E182" s="1" t="s">
        <v>2118</v>
      </c>
      <c r="F182" s="1" t="s">
        <v>2119</v>
      </c>
      <c r="G182" s="1" t="s">
        <v>2120</v>
      </c>
      <c r="H182" s="1" t="s">
        <v>215</v>
      </c>
      <c r="I182" s="1" t="s">
        <v>216</v>
      </c>
      <c r="J182" s="2" t="s">
        <v>3293</v>
      </c>
      <c r="K182" s="2" t="s">
        <v>3693</v>
      </c>
    </row>
    <row r="183" spans="1:11" s="1" customFormat="1" x14ac:dyDescent="0.2">
      <c r="A183" s="1" t="s">
        <v>9</v>
      </c>
      <c r="B183" s="1" t="s">
        <v>2121</v>
      </c>
      <c r="C183" s="1" t="s">
        <v>2122</v>
      </c>
      <c r="D183" s="1" t="s">
        <v>2123</v>
      </c>
      <c r="E183" s="1" t="s">
        <v>2124</v>
      </c>
      <c r="F183" s="1" t="s">
        <v>2125</v>
      </c>
      <c r="G183" s="1" t="s">
        <v>2126</v>
      </c>
      <c r="H183" s="1" t="s">
        <v>740</v>
      </c>
      <c r="I183" s="1" t="s">
        <v>741</v>
      </c>
      <c r="J183" s="2" t="s">
        <v>3274</v>
      </c>
      <c r="K183" s="2" t="s">
        <v>3694</v>
      </c>
    </row>
    <row r="184" spans="1:11" s="1" customFormat="1" x14ac:dyDescent="0.2">
      <c r="A184" s="1" t="s">
        <v>9</v>
      </c>
      <c r="B184" s="1" t="s">
        <v>2127</v>
      </c>
      <c r="C184" s="1" t="s">
        <v>2128</v>
      </c>
      <c r="D184" s="1" t="s">
        <v>2129</v>
      </c>
      <c r="E184" s="1" t="s">
        <v>2130</v>
      </c>
      <c r="F184" s="1" t="s">
        <v>2131</v>
      </c>
      <c r="G184" s="1" t="s">
        <v>2132</v>
      </c>
      <c r="H184" s="1" t="s">
        <v>126</v>
      </c>
      <c r="I184" s="1" t="s">
        <v>127</v>
      </c>
      <c r="J184" s="2" t="s">
        <v>3294</v>
      </c>
      <c r="K184" s="2" t="s">
        <v>3682</v>
      </c>
    </row>
    <row r="185" spans="1:11" s="1" customFormat="1" x14ac:dyDescent="0.2">
      <c r="A185" s="1" t="s">
        <v>932</v>
      </c>
      <c r="B185" s="1" t="s">
        <v>2139</v>
      </c>
      <c r="C185" s="1" t="s">
        <v>2140</v>
      </c>
      <c r="D185" s="1" t="s">
        <v>2141</v>
      </c>
      <c r="E185" s="1" t="s">
        <v>2142</v>
      </c>
      <c r="F185" s="1" t="s">
        <v>2143</v>
      </c>
      <c r="G185" s="1" t="s">
        <v>2144</v>
      </c>
      <c r="H185" s="1" t="s">
        <v>2145</v>
      </c>
      <c r="I185" s="1" t="s">
        <v>11</v>
      </c>
      <c r="J185" s="2" t="s">
        <v>3293</v>
      </c>
      <c r="K185" s="2" t="s">
        <v>3693</v>
      </c>
    </row>
    <row r="186" spans="1:11" s="1" customFormat="1" x14ac:dyDescent="0.2">
      <c r="A186" s="1" t="s">
        <v>1596</v>
      </c>
      <c r="B186" s="1" t="s">
        <v>2146</v>
      </c>
      <c r="C186" s="1" t="s">
        <v>2147</v>
      </c>
      <c r="D186" s="1" t="s">
        <v>2148</v>
      </c>
      <c r="E186" s="1" t="s">
        <v>2149</v>
      </c>
      <c r="F186" s="1" t="s">
        <v>2150</v>
      </c>
      <c r="G186" s="1" t="s">
        <v>2151</v>
      </c>
      <c r="H186" s="1" t="s">
        <v>11</v>
      </c>
      <c r="I186" s="1" t="s">
        <v>11</v>
      </c>
      <c r="J186" s="2" t="s">
        <v>3293</v>
      </c>
      <c r="K186" s="2" t="s">
        <v>3693</v>
      </c>
    </row>
    <row r="187" spans="1:11" s="1" customFormat="1" x14ac:dyDescent="0.2">
      <c r="A187" s="1" t="s">
        <v>932</v>
      </c>
      <c r="B187" s="1" t="s">
        <v>2152</v>
      </c>
      <c r="C187" s="1" t="s">
        <v>2153</v>
      </c>
      <c r="D187" s="1" t="s">
        <v>2154</v>
      </c>
      <c r="E187" s="1" t="s">
        <v>2155</v>
      </c>
      <c r="F187" s="1" t="s">
        <v>11</v>
      </c>
      <c r="G187" s="1" t="s">
        <v>2156</v>
      </c>
      <c r="H187" s="1" t="s">
        <v>2157</v>
      </c>
      <c r="I187" s="1" t="s">
        <v>11</v>
      </c>
      <c r="J187" s="2" t="s">
        <v>3293</v>
      </c>
      <c r="K187" s="2" t="s">
        <v>3693</v>
      </c>
    </row>
    <row r="188" spans="1:11" s="1" customFormat="1" x14ac:dyDescent="0.2">
      <c r="A188" s="1" t="s">
        <v>1596</v>
      </c>
      <c r="B188" s="1" t="s">
        <v>2158</v>
      </c>
      <c r="C188" s="1" t="s">
        <v>2159</v>
      </c>
      <c r="D188" s="1" t="s">
        <v>2160</v>
      </c>
      <c r="E188" s="1" t="s">
        <v>2161</v>
      </c>
      <c r="F188" s="1" t="s">
        <v>2162</v>
      </c>
      <c r="G188" s="1" t="s">
        <v>2163</v>
      </c>
      <c r="H188" s="1" t="s">
        <v>11</v>
      </c>
      <c r="I188" s="1" t="s">
        <v>11</v>
      </c>
      <c r="J188" s="2" t="s">
        <v>3294</v>
      </c>
      <c r="K188" s="2" t="s">
        <v>3682</v>
      </c>
    </row>
    <row r="189" spans="1:11" s="1" customFormat="1" x14ac:dyDescent="0.2">
      <c r="A189" s="1" t="s">
        <v>1596</v>
      </c>
      <c r="B189" s="1" t="s">
        <v>2170</v>
      </c>
      <c r="C189" s="1" t="s">
        <v>2171</v>
      </c>
      <c r="D189" s="1" t="s">
        <v>2172</v>
      </c>
      <c r="E189" s="1" t="s">
        <v>2173</v>
      </c>
      <c r="F189" s="1" t="s">
        <v>2174</v>
      </c>
      <c r="G189" s="1" t="s">
        <v>2175</v>
      </c>
      <c r="H189" s="1" t="s">
        <v>11</v>
      </c>
      <c r="I189" s="1" t="s">
        <v>11</v>
      </c>
      <c r="J189" s="2" t="s">
        <v>3293</v>
      </c>
      <c r="K189" s="2" t="s">
        <v>3693</v>
      </c>
    </row>
    <row r="190" spans="1:11" s="1" customFormat="1" x14ac:dyDescent="0.2">
      <c r="A190" s="1" t="s">
        <v>9</v>
      </c>
      <c r="B190" s="1" t="s">
        <v>2182</v>
      </c>
      <c r="C190" s="1" t="s">
        <v>2183</v>
      </c>
      <c r="D190" s="1" t="s">
        <v>2184</v>
      </c>
      <c r="E190" s="1" t="s">
        <v>11</v>
      </c>
      <c r="F190" s="1" t="s">
        <v>2185</v>
      </c>
      <c r="G190" s="1" t="s">
        <v>2186</v>
      </c>
      <c r="H190" s="1" t="s">
        <v>2187</v>
      </c>
      <c r="I190" s="1" t="s">
        <v>2188</v>
      </c>
      <c r="J190" s="2" t="s">
        <v>3274</v>
      </c>
      <c r="K190" s="2" t="s">
        <v>3694</v>
      </c>
    </row>
    <row r="191" spans="1:11" s="1" customFormat="1" x14ac:dyDescent="0.2">
      <c r="A191" s="1" t="s">
        <v>932</v>
      </c>
      <c r="B191" s="1" t="s">
        <v>2189</v>
      </c>
      <c r="C191" s="1" t="s">
        <v>2190</v>
      </c>
      <c r="D191" s="1" t="s">
        <v>2191</v>
      </c>
      <c r="E191" s="1" t="s">
        <v>2192</v>
      </c>
      <c r="F191" s="1" t="s">
        <v>11</v>
      </c>
      <c r="G191" s="1" t="s">
        <v>2193</v>
      </c>
      <c r="H191" s="1" t="s">
        <v>2194</v>
      </c>
      <c r="I191" s="1" t="s">
        <v>11</v>
      </c>
      <c r="J191" s="2" t="s">
        <v>3482</v>
      </c>
      <c r="K191" s="2" t="s">
        <v>3694</v>
      </c>
    </row>
    <row r="192" spans="1:11" s="1" customFormat="1" x14ac:dyDescent="0.2">
      <c r="A192" s="1" t="s">
        <v>1596</v>
      </c>
      <c r="B192" s="1" t="s">
        <v>2201</v>
      </c>
      <c r="C192" s="1" t="s">
        <v>2202</v>
      </c>
      <c r="D192" s="1" t="s">
        <v>2203</v>
      </c>
      <c r="E192" s="1" t="s">
        <v>2204</v>
      </c>
      <c r="F192" s="1" t="s">
        <v>2205</v>
      </c>
      <c r="G192" s="1" t="s">
        <v>2206</v>
      </c>
      <c r="H192" s="1" t="s">
        <v>11</v>
      </c>
      <c r="I192" s="1" t="s">
        <v>11</v>
      </c>
      <c r="J192" s="2" t="s">
        <v>3293</v>
      </c>
      <c r="K192" s="2" t="s">
        <v>3693</v>
      </c>
    </row>
    <row r="193" spans="1:11" s="1" customFormat="1" x14ac:dyDescent="0.2">
      <c r="A193" s="1" t="s">
        <v>932</v>
      </c>
      <c r="B193" s="1" t="s">
        <v>2212</v>
      </c>
      <c r="C193" s="1" t="s">
        <v>2213</v>
      </c>
      <c r="D193" s="1" t="s">
        <v>2214</v>
      </c>
      <c r="E193" s="1" t="s">
        <v>2215</v>
      </c>
      <c r="F193" s="1" t="s">
        <v>11</v>
      </c>
      <c r="G193" s="1" t="s">
        <v>2216</v>
      </c>
      <c r="H193" s="1" t="s">
        <v>1657</v>
      </c>
      <c r="I193" s="1" t="s">
        <v>11</v>
      </c>
      <c r="J193" s="2" t="s">
        <v>3293</v>
      </c>
      <c r="K193" s="2" t="s">
        <v>3693</v>
      </c>
    </row>
    <row r="194" spans="1:11" s="1" customFormat="1" x14ac:dyDescent="0.2">
      <c r="A194" s="1" t="s">
        <v>932</v>
      </c>
      <c r="B194" s="1" t="s">
        <v>2217</v>
      </c>
      <c r="C194" s="1" t="s">
        <v>2218</v>
      </c>
      <c r="D194" s="1" t="s">
        <v>2219</v>
      </c>
      <c r="E194" s="1" t="s">
        <v>2220</v>
      </c>
      <c r="F194" s="1" t="s">
        <v>11</v>
      </c>
      <c r="G194" s="1" t="s">
        <v>2221</v>
      </c>
      <c r="H194" s="1" t="s">
        <v>1657</v>
      </c>
      <c r="I194" s="1" t="s">
        <v>11</v>
      </c>
      <c r="J194" s="2" t="s">
        <v>3293</v>
      </c>
      <c r="K194" s="2" t="s">
        <v>3693</v>
      </c>
    </row>
    <row r="195" spans="1:11" s="1" customFormat="1" x14ac:dyDescent="0.2">
      <c r="A195" s="1" t="s">
        <v>9</v>
      </c>
      <c r="B195" s="1" t="s">
        <v>2222</v>
      </c>
      <c r="C195" s="1" t="s">
        <v>2223</v>
      </c>
      <c r="D195" s="1" t="s">
        <v>2224</v>
      </c>
      <c r="E195" s="1" t="s">
        <v>11</v>
      </c>
      <c r="F195" s="1" t="s">
        <v>2225</v>
      </c>
      <c r="G195" s="1" t="s">
        <v>2226</v>
      </c>
      <c r="H195" s="1" t="s">
        <v>482</v>
      </c>
      <c r="I195" s="1" t="s">
        <v>483</v>
      </c>
      <c r="J195" s="2" t="s">
        <v>3274</v>
      </c>
      <c r="K195" s="2" t="s">
        <v>3694</v>
      </c>
    </row>
    <row r="196" spans="1:11" s="1" customFormat="1" x14ac:dyDescent="0.2">
      <c r="A196" s="1" t="s">
        <v>9</v>
      </c>
      <c r="B196" s="1" t="s">
        <v>2249</v>
      </c>
      <c r="C196" s="1" t="s">
        <v>2250</v>
      </c>
      <c r="D196" s="1" t="s">
        <v>2251</v>
      </c>
      <c r="E196" s="1" t="s">
        <v>2252</v>
      </c>
      <c r="F196" s="1" t="s">
        <v>2253</v>
      </c>
      <c r="G196" s="1" t="s">
        <v>2254</v>
      </c>
      <c r="H196" s="1" t="s">
        <v>2255</v>
      </c>
      <c r="I196" s="1" t="s">
        <v>2256</v>
      </c>
      <c r="J196" s="2" t="s">
        <v>3293</v>
      </c>
      <c r="K196" s="2" t="s">
        <v>3693</v>
      </c>
    </row>
    <row r="197" spans="1:11" s="1" customFormat="1" x14ac:dyDescent="0.2">
      <c r="A197" s="1" t="s">
        <v>9</v>
      </c>
      <c r="B197" s="1" t="s">
        <v>2257</v>
      </c>
      <c r="C197" s="1" t="s">
        <v>2258</v>
      </c>
      <c r="D197" s="1" t="s">
        <v>2259</v>
      </c>
      <c r="E197" s="1" t="s">
        <v>2260</v>
      </c>
      <c r="F197" s="1" t="s">
        <v>2261</v>
      </c>
      <c r="G197" s="1" t="s">
        <v>2262</v>
      </c>
      <c r="H197" s="1" t="s">
        <v>490</v>
      </c>
      <c r="I197" s="1" t="s">
        <v>491</v>
      </c>
      <c r="J197" s="2" t="s">
        <v>3294</v>
      </c>
      <c r="K197" s="2" t="s">
        <v>3682</v>
      </c>
    </row>
    <row r="198" spans="1:11" s="1" customFormat="1" x14ac:dyDescent="0.2">
      <c r="A198" s="1" t="s">
        <v>9</v>
      </c>
      <c r="B198" s="1" t="s">
        <v>2271</v>
      </c>
      <c r="C198" s="1" t="s">
        <v>2272</v>
      </c>
      <c r="D198" s="1" t="s">
        <v>2273</v>
      </c>
      <c r="E198" s="1" t="s">
        <v>2274</v>
      </c>
      <c r="F198" s="1" t="s">
        <v>2275</v>
      </c>
      <c r="G198" s="1" t="s">
        <v>2276</v>
      </c>
      <c r="H198" s="1" t="s">
        <v>2277</v>
      </c>
      <c r="I198" s="1" t="s">
        <v>2278</v>
      </c>
      <c r="J198" s="2" t="s">
        <v>3293</v>
      </c>
      <c r="K198" s="2" t="s">
        <v>3693</v>
      </c>
    </row>
    <row r="199" spans="1:11" s="1" customFormat="1" x14ac:dyDescent="0.2">
      <c r="A199" s="1" t="s">
        <v>9</v>
      </c>
      <c r="B199" s="1" t="s">
        <v>2279</v>
      </c>
      <c r="C199" s="1" t="s">
        <v>2280</v>
      </c>
      <c r="D199" s="1" t="s">
        <v>2281</v>
      </c>
      <c r="E199" s="1" t="s">
        <v>2282</v>
      </c>
      <c r="F199" s="1" t="s">
        <v>2283</v>
      </c>
      <c r="G199" s="1" t="s">
        <v>2284</v>
      </c>
      <c r="H199" s="1" t="s">
        <v>46</v>
      </c>
      <c r="I199" s="1" t="s">
        <v>47</v>
      </c>
      <c r="J199" s="2" t="s">
        <v>3294</v>
      </c>
      <c r="K199" s="2" t="s">
        <v>3682</v>
      </c>
    </row>
    <row r="200" spans="1:11" s="1" customFormat="1" x14ac:dyDescent="0.2">
      <c r="A200" s="1" t="s">
        <v>9</v>
      </c>
      <c r="B200" s="1" t="s">
        <v>2291</v>
      </c>
      <c r="C200" s="1" t="s">
        <v>2292</v>
      </c>
      <c r="D200" s="1" t="s">
        <v>2293</v>
      </c>
      <c r="E200" s="1" t="s">
        <v>2294</v>
      </c>
      <c r="F200" s="1" t="s">
        <v>2295</v>
      </c>
      <c r="G200" s="1" t="s">
        <v>2296</v>
      </c>
      <c r="H200" s="1" t="s">
        <v>629</v>
      </c>
      <c r="I200" s="1" t="s">
        <v>630</v>
      </c>
      <c r="J200" s="2" t="s">
        <v>3293</v>
      </c>
      <c r="K200" s="2" t="s">
        <v>3693</v>
      </c>
    </row>
    <row r="201" spans="1:11" s="1" customFormat="1" x14ac:dyDescent="0.2">
      <c r="A201" s="1" t="s">
        <v>9</v>
      </c>
      <c r="B201" s="1" t="s">
        <v>1729</v>
      </c>
      <c r="C201" s="1" t="s">
        <v>1730</v>
      </c>
      <c r="D201" s="1" t="s">
        <v>2297</v>
      </c>
      <c r="E201" s="1" t="s">
        <v>2298</v>
      </c>
      <c r="F201" s="1" t="s">
        <v>2299</v>
      </c>
      <c r="G201" s="1" t="s">
        <v>2300</v>
      </c>
      <c r="H201" s="1" t="s">
        <v>390</v>
      </c>
      <c r="I201" s="1" t="s">
        <v>391</v>
      </c>
      <c r="J201" s="2" t="s">
        <v>3293</v>
      </c>
      <c r="K201" s="2" t="s">
        <v>3693</v>
      </c>
    </row>
    <row r="202" spans="1:11" s="1" customFormat="1" x14ac:dyDescent="0.2">
      <c r="A202" s="1" t="s">
        <v>9</v>
      </c>
      <c r="B202" s="1" t="s">
        <v>2301</v>
      </c>
      <c r="C202" s="1" t="s">
        <v>2302</v>
      </c>
      <c r="D202" s="1" t="s">
        <v>2303</v>
      </c>
      <c r="E202" s="1" t="s">
        <v>2304</v>
      </c>
      <c r="F202" s="1" t="s">
        <v>2305</v>
      </c>
      <c r="G202" s="1" t="s">
        <v>2306</v>
      </c>
      <c r="H202" s="1" t="s">
        <v>11</v>
      </c>
      <c r="I202" s="1" t="s">
        <v>68</v>
      </c>
      <c r="J202" s="2" t="s">
        <v>3294</v>
      </c>
      <c r="K202" s="2" t="s">
        <v>3682</v>
      </c>
    </row>
    <row r="203" spans="1:11" s="1" customFormat="1" x14ac:dyDescent="0.2">
      <c r="A203" s="1" t="s">
        <v>9</v>
      </c>
      <c r="B203" s="1" t="s">
        <v>2321</v>
      </c>
      <c r="C203" s="1" t="s">
        <v>2322</v>
      </c>
      <c r="D203" s="1" t="s">
        <v>2323</v>
      </c>
      <c r="E203" s="1" t="s">
        <v>2324</v>
      </c>
      <c r="F203" s="1" t="s">
        <v>2325</v>
      </c>
      <c r="G203" s="1" t="s">
        <v>2326</v>
      </c>
      <c r="H203" s="1" t="s">
        <v>16</v>
      </c>
      <c r="I203" s="1" t="s">
        <v>17</v>
      </c>
      <c r="J203" s="2" t="s">
        <v>3293</v>
      </c>
      <c r="K203" s="2" t="s">
        <v>3693</v>
      </c>
    </row>
    <row r="204" spans="1:11" s="1" customFormat="1" x14ac:dyDescent="0.2">
      <c r="A204" s="1" t="s">
        <v>9</v>
      </c>
      <c r="B204" s="1" t="s">
        <v>2327</v>
      </c>
      <c r="C204" s="1" t="s">
        <v>2328</v>
      </c>
      <c r="D204" s="1" t="s">
        <v>2329</v>
      </c>
      <c r="E204" s="1" t="s">
        <v>2330</v>
      </c>
      <c r="F204" s="1" t="s">
        <v>2331</v>
      </c>
      <c r="G204" s="1" t="s">
        <v>2332</v>
      </c>
      <c r="H204" s="1" t="s">
        <v>2333</v>
      </c>
      <c r="I204" s="1" t="s">
        <v>11</v>
      </c>
      <c r="J204" s="2" t="s">
        <v>3453</v>
      </c>
      <c r="K204" s="2" t="s">
        <v>3692</v>
      </c>
    </row>
    <row r="205" spans="1:11" s="1" customFormat="1" x14ac:dyDescent="0.2">
      <c r="A205" s="1" t="s">
        <v>9</v>
      </c>
      <c r="B205" s="1" t="s">
        <v>2334</v>
      </c>
      <c r="C205" s="1" t="s">
        <v>2335</v>
      </c>
      <c r="D205" s="1" t="s">
        <v>2336</v>
      </c>
      <c r="E205" s="1" t="s">
        <v>2337</v>
      </c>
      <c r="F205" s="1" t="s">
        <v>2338</v>
      </c>
      <c r="G205" s="1" t="s">
        <v>2339</v>
      </c>
      <c r="H205" s="1" t="s">
        <v>126</v>
      </c>
      <c r="I205" s="1" t="s">
        <v>127</v>
      </c>
      <c r="J205" s="2" t="s">
        <v>3293</v>
      </c>
      <c r="K205" s="2" t="s">
        <v>3693</v>
      </c>
    </row>
    <row r="206" spans="1:11" s="1" customFormat="1" x14ac:dyDescent="0.2">
      <c r="A206" s="1" t="s">
        <v>9</v>
      </c>
      <c r="B206" s="1" t="s">
        <v>2340</v>
      </c>
      <c r="C206" s="1" t="s">
        <v>2341</v>
      </c>
      <c r="D206" s="1" t="s">
        <v>2342</v>
      </c>
      <c r="E206" s="1" t="s">
        <v>2343</v>
      </c>
      <c r="F206" s="1" t="s">
        <v>2344</v>
      </c>
      <c r="G206" s="1" t="s">
        <v>2345</v>
      </c>
      <c r="H206" s="1" t="s">
        <v>126</v>
      </c>
      <c r="I206" s="1" t="s">
        <v>127</v>
      </c>
      <c r="J206" s="2" t="s">
        <v>3274</v>
      </c>
      <c r="K206" s="2" t="s">
        <v>3694</v>
      </c>
    </row>
    <row r="207" spans="1:11" s="1" customFormat="1" x14ac:dyDescent="0.2">
      <c r="A207" s="1" t="s">
        <v>9</v>
      </c>
      <c r="B207" s="1" t="s">
        <v>2346</v>
      </c>
      <c r="C207" s="1" t="s">
        <v>2347</v>
      </c>
      <c r="D207" s="1" t="s">
        <v>2348</v>
      </c>
      <c r="E207" s="1" t="s">
        <v>2349</v>
      </c>
      <c r="F207" s="1" t="s">
        <v>2350</v>
      </c>
      <c r="G207" s="1" t="s">
        <v>2351</v>
      </c>
      <c r="H207" s="1" t="s">
        <v>2352</v>
      </c>
      <c r="I207" s="1" t="s">
        <v>2353</v>
      </c>
      <c r="J207" s="2" t="s">
        <v>3294</v>
      </c>
      <c r="K207" s="2" t="s">
        <v>3682</v>
      </c>
    </row>
    <row r="208" spans="1:11" s="1" customFormat="1" x14ac:dyDescent="0.2">
      <c r="A208" s="1" t="s">
        <v>9</v>
      </c>
      <c r="B208" s="1" t="s">
        <v>2360</v>
      </c>
      <c r="C208" s="1" t="s">
        <v>2361</v>
      </c>
      <c r="D208" s="1" t="s">
        <v>2362</v>
      </c>
      <c r="E208" s="1" t="s">
        <v>2363</v>
      </c>
      <c r="F208" s="1" t="s">
        <v>2364</v>
      </c>
      <c r="G208" s="1" t="s">
        <v>2365</v>
      </c>
      <c r="H208" s="1" t="s">
        <v>629</v>
      </c>
      <c r="I208" s="1" t="s">
        <v>630</v>
      </c>
      <c r="J208" s="2" t="s">
        <v>3453</v>
      </c>
      <c r="K208" s="2" t="s">
        <v>3692</v>
      </c>
    </row>
    <row r="209" spans="1:11" s="1" customFormat="1" x14ac:dyDescent="0.2">
      <c r="A209" s="1" t="s">
        <v>9</v>
      </c>
      <c r="B209" s="1" t="s">
        <v>2366</v>
      </c>
      <c r="C209" s="1" t="s">
        <v>2367</v>
      </c>
      <c r="D209" s="1" t="s">
        <v>2368</v>
      </c>
      <c r="E209" s="1" t="s">
        <v>2369</v>
      </c>
      <c r="F209" s="1" t="s">
        <v>2370</v>
      </c>
      <c r="G209" s="1" t="s">
        <v>2371</v>
      </c>
      <c r="H209" s="1" t="s">
        <v>2372</v>
      </c>
      <c r="I209" s="1" t="s">
        <v>2373</v>
      </c>
      <c r="J209" s="2" t="s">
        <v>3294</v>
      </c>
      <c r="K209" s="2" t="s">
        <v>3682</v>
      </c>
    </row>
    <row r="210" spans="1:11" s="1" customFormat="1" x14ac:dyDescent="0.2">
      <c r="A210" s="1" t="s">
        <v>9</v>
      </c>
      <c r="B210" s="1" t="s">
        <v>2380</v>
      </c>
      <c r="C210" s="1" t="s">
        <v>2381</v>
      </c>
      <c r="D210" s="1" t="s">
        <v>2382</v>
      </c>
      <c r="E210" s="1" t="s">
        <v>2383</v>
      </c>
      <c r="F210" s="1" t="s">
        <v>2384</v>
      </c>
      <c r="G210" s="1" t="s">
        <v>2385</v>
      </c>
      <c r="H210" s="1" t="s">
        <v>2386</v>
      </c>
      <c r="I210" s="1" t="s">
        <v>11</v>
      </c>
      <c r="J210" s="2" t="s">
        <v>3293</v>
      </c>
      <c r="K210" s="2" t="s">
        <v>3693</v>
      </c>
    </row>
    <row r="211" spans="1:11" s="1" customFormat="1" x14ac:dyDescent="0.2">
      <c r="A211" s="1" t="s">
        <v>9</v>
      </c>
      <c r="B211" s="1" t="s">
        <v>2387</v>
      </c>
      <c r="C211" s="1" t="s">
        <v>2388</v>
      </c>
      <c r="D211" s="1" t="s">
        <v>2389</v>
      </c>
      <c r="E211" s="1" t="s">
        <v>2390</v>
      </c>
      <c r="F211" s="1" t="s">
        <v>1935</v>
      </c>
      <c r="G211" s="1" t="s">
        <v>2391</v>
      </c>
      <c r="H211" s="1" t="s">
        <v>637</v>
      </c>
      <c r="I211" s="1" t="s">
        <v>11</v>
      </c>
      <c r="J211" s="2" t="s">
        <v>3453</v>
      </c>
      <c r="K211" s="2" t="s">
        <v>3692</v>
      </c>
    </row>
    <row r="212" spans="1:11" s="1" customFormat="1" x14ac:dyDescent="0.2">
      <c r="A212" s="1" t="s">
        <v>9</v>
      </c>
      <c r="B212" s="1" t="s">
        <v>2392</v>
      </c>
      <c r="C212" s="1" t="s">
        <v>2393</v>
      </c>
      <c r="D212" s="1" t="s">
        <v>2394</v>
      </c>
      <c r="E212" s="1" t="s">
        <v>11</v>
      </c>
      <c r="F212" s="1" t="s">
        <v>2395</v>
      </c>
      <c r="G212" s="1" t="s">
        <v>2396</v>
      </c>
      <c r="H212" s="1" t="s">
        <v>2397</v>
      </c>
      <c r="I212" s="1" t="s">
        <v>2398</v>
      </c>
      <c r="J212" s="2" t="s">
        <v>3453</v>
      </c>
      <c r="K212" s="2" t="s">
        <v>3692</v>
      </c>
    </row>
    <row r="213" spans="1:11" s="1" customFormat="1" x14ac:dyDescent="0.2">
      <c r="A213" s="1" t="s">
        <v>9</v>
      </c>
      <c r="B213" s="1" t="s">
        <v>2399</v>
      </c>
      <c r="C213" s="1" t="s">
        <v>2400</v>
      </c>
      <c r="D213" s="1" t="s">
        <v>2401</v>
      </c>
      <c r="E213" s="1" t="s">
        <v>2402</v>
      </c>
      <c r="F213" s="1" t="s">
        <v>2403</v>
      </c>
      <c r="G213" s="1" t="s">
        <v>2404</v>
      </c>
      <c r="H213" s="1" t="s">
        <v>2405</v>
      </c>
      <c r="I213" s="1" t="s">
        <v>11</v>
      </c>
      <c r="J213" s="2" t="s">
        <v>3293</v>
      </c>
      <c r="K213" s="2" t="s">
        <v>3693</v>
      </c>
    </row>
    <row r="214" spans="1:11" s="1" customFormat="1" x14ac:dyDescent="0.2">
      <c r="A214" s="1" t="s">
        <v>9</v>
      </c>
      <c r="B214" s="1" t="s">
        <v>2412</v>
      </c>
      <c r="C214" s="1" t="s">
        <v>2413</v>
      </c>
      <c r="D214" s="1" t="s">
        <v>2414</v>
      </c>
      <c r="E214" s="1" t="s">
        <v>2415</v>
      </c>
      <c r="F214" s="1" t="s">
        <v>2416</v>
      </c>
      <c r="G214" s="1" t="s">
        <v>2417</v>
      </c>
      <c r="H214" s="1" t="s">
        <v>2418</v>
      </c>
      <c r="I214" s="1" t="s">
        <v>2419</v>
      </c>
      <c r="J214" s="2" t="s">
        <v>3293</v>
      </c>
      <c r="K214" s="2" t="s">
        <v>3693</v>
      </c>
    </row>
    <row r="215" spans="1:11" s="1" customFormat="1" x14ac:dyDescent="0.2">
      <c r="A215" s="1" t="s">
        <v>9</v>
      </c>
      <c r="B215" s="1" t="s">
        <v>2420</v>
      </c>
      <c r="C215" s="1" t="s">
        <v>2421</v>
      </c>
      <c r="D215" s="1" t="s">
        <v>2422</v>
      </c>
      <c r="E215" s="1" t="s">
        <v>2423</v>
      </c>
      <c r="F215" s="1" t="s">
        <v>11</v>
      </c>
      <c r="G215" s="1" t="s">
        <v>2424</v>
      </c>
      <c r="H215" s="1" t="s">
        <v>2425</v>
      </c>
      <c r="I215" s="1" t="s">
        <v>2426</v>
      </c>
      <c r="J215" s="2" t="s">
        <v>3293</v>
      </c>
      <c r="K215" s="2" t="s">
        <v>3693</v>
      </c>
    </row>
    <row r="216" spans="1:11" s="1" customFormat="1" x14ac:dyDescent="0.2">
      <c r="A216" s="1" t="s">
        <v>9</v>
      </c>
      <c r="B216" s="1" t="s">
        <v>2427</v>
      </c>
      <c r="C216" s="1" t="s">
        <v>2428</v>
      </c>
      <c r="D216" s="1" t="s">
        <v>2429</v>
      </c>
      <c r="E216" s="1" t="s">
        <v>2430</v>
      </c>
      <c r="F216" s="1" t="s">
        <v>2431</v>
      </c>
      <c r="G216" s="1" t="s">
        <v>2432</v>
      </c>
      <c r="H216" s="1" t="s">
        <v>2433</v>
      </c>
      <c r="I216" s="1" t="s">
        <v>11</v>
      </c>
      <c r="J216" s="2" t="s">
        <v>3274</v>
      </c>
      <c r="K216" s="2" t="s">
        <v>3694</v>
      </c>
    </row>
    <row r="217" spans="1:11" s="1" customFormat="1" ht="25.5" x14ac:dyDescent="0.2">
      <c r="A217" s="1" t="s">
        <v>9</v>
      </c>
      <c r="B217" s="1" t="s">
        <v>2434</v>
      </c>
      <c r="C217" s="1" t="s">
        <v>2435</v>
      </c>
      <c r="D217" s="1" t="s">
        <v>2436</v>
      </c>
      <c r="E217" s="1" t="s">
        <v>2437</v>
      </c>
      <c r="F217" s="1" t="s">
        <v>2438</v>
      </c>
      <c r="G217" s="1" t="s">
        <v>2439</v>
      </c>
      <c r="H217" s="1" t="s">
        <v>629</v>
      </c>
      <c r="I217" s="1" t="s">
        <v>630</v>
      </c>
      <c r="J217" s="2" t="s">
        <v>3447</v>
      </c>
      <c r="K217" s="2" t="s">
        <v>3689</v>
      </c>
    </row>
    <row r="218" spans="1:11" s="1" customFormat="1" x14ac:dyDescent="0.2">
      <c r="A218" s="1" t="s">
        <v>9</v>
      </c>
      <c r="B218" s="1" t="s">
        <v>2440</v>
      </c>
      <c r="C218" s="1" t="s">
        <v>2441</v>
      </c>
      <c r="D218" s="1" t="s">
        <v>2442</v>
      </c>
      <c r="E218" s="1" t="s">
        <v>2443</v>
      </c>
      <c r="F218" s="1" t="s">
        <v>2444</v>
      </c>
      <c r="G218" s="1" t="s">
        <v>2445</v>
      </c>
      <c r="H218" s="1" t="s">
        <v>390</v>
      </c>
      <c r="I218" s="1" t="s">
        <v>391</v>
      </c>
      <c r="J218" s="2" t="s">
        <v>3293</v>
      </c>
      <c r="K218" s="2" t="s">
        <v>3693</v>
      </c>
    </row>
    <row r="219" spans="1:11" s="1" customFormat="1" x14ac:dyDescent="0.2">
      <c r="A219" s="1" t="s">
        <v>9</v>
      </c>
      <c r="B219" s="1" t="s">
        <v>2446</v>
      </c>
      <c r="C219" s="1" t="s">
        <v>2447</v>
      </c>
      <c r="D219" s="1" t="s">
        <v>2448</v>
      </c>
      <c r="E219" s="1" t="s">
        <v>2449</v>
      </c>
      <c r="F219" s="1" t="s">
        <v>2450</v>
      </c>
      <c r="G219" s="1" t="s">
        <v>2451</v>
      </c>
      <c r="H219" s="1" t="s">
        <v>390</v>
      </c>
      <c r="I219" s="1" t="s">
        <v>391</v>
      </c>
      <c r="J219" s="2" t="s">
        <v>3482</v>
      </c>
      <c r="K219" s="2" t="s">
        <v>3694</v>
      </c>
    </row>
    <row r="220" spans="1:11" s="1" customFormat="1" x14ac:dyDescent="0.2">
      <c r="A220" s="1" t="s">
        <v>9</v>
      </c>
      <c r="B220" s="1" t="s">
        <v>2458</v>
      </c>
      <c r="C220" s="1" t="s">
        <v>2459</v>
      </c>
      <c r="D220" s="1" t="s">
        <v>2460</v>
      </c>
      <c r="E220" s="1" t="s">
        <v>2461</v>
      </c>
      <c r="F220" s="1" t="s">
        <v>2462</v>
      </c>
      <c r="G220" s="1" t="s">
        <v>2463</v>
      </c>
      <c r="H220" s="1" t="s">
        <v>215</v>
      </c>
      <c r="I220" s="1" t="s">
        <v>216</v>
      </c>
      <c r="J220" s="2" t="s">
        <v>3274</v>
      </c>
      <c r="K220" s="2" t="s">
        <v>3694</v>
      </c>
    </row>
    <row r="221" spans="1:11" s="1" customFormat="1" ht="25.5" x14ac:dyDescent="0.2">
      <c r="A221" s="1" t="s">
        <v>9</v>
      </c>
      <c r="B221" s="1" t="s">
        <v>2489</v>
      </c>
      <c r="C221" s="1" t="s">
        <v>2490</v>
      </c>
      <c r="D221" s="1" t="s">
        <v>2491</v>
      </c>
      <c r="E221" s="1" t="s">
        <v>2492</v>
      </c>
      <c r="F221" s="1" t="s">
        <v>2493</v>
      </c>
      <c r="G221" s="1" t="s">
        <v>2494</v>
      </c>
      <c r="H221" s="1" t="s">
        <v>2495</v>
      </c>
      <c r="I221" s="1" t="s">
        <v>2496</v>
      </c>
      <c r="J221" s="2" t="s">
        <v>3447</v>
      </c>
      <c r="K221" s="2" t="s">
        <v>3689</v>
      </c>
    </row>
    <row r="222" spans="1:11" s="1" customFormat="1" x14ac:dyDescent="0.2">
      <c r="A222" s="1" t="s">
        <v>9</v>
      </c>
      <c r="B222" s="1" t="s">
        <v>2508</v>
      </c>
      <c r="C222" s="1" t="s">
        <v>2509</v>
      </c>
      <c r="D222" s="1" t="s">
        <v>2510</v>
      </c>
      <c r="E222" s="1" t="s">
        <v>2511</v>
      </c>
      <c r="F222" s="1" t="s">
        <v>2512</v>
      </c>
      <c r="G222" s="1" t="s">
        <v>2513</v>
      </c>
      <c r="H222" s="1" t="s">
        <v>215</v>
      </c>
      <c r="I222" s="1" t="s">
        <v>216</v>
      </c>
      <c r="J222" s="2" t="s">
        <v>3274</v>
      </c>
      <c r="K222" s="2" t="s">
        <v>3694</v>
      </c>
    </row>
    <row r="223" spans="1:11" s="1" customFormat="1" x14ac:dyDescent="0.2">
      <c r="A223" s="1" t="s">
        <v>9</v>
      </c>
      <c r="B223" s="1" t="s">
        <v>2522</v>
      </c>
      <c r="C223" s="1" t="s">
        <v>2523</v>
      </c>
      <c r="D223" s="1" t="s">
        <v>2524</v>
      </c>
      <c r="E223" s="1" t="s">
        <v>2525</v>
      </c>
      <c r="F223" s="1" t="s">
        <v>2526</v>
      </c>
      <c r="G223" s="1" t="s">
        <v>2527</v>
      </c>
      <c r="H223" s="1" t="s">
        <v>16</v>
      </c>
      <c r="I223" s="1" t="s">
        <v>17</v>
      </c>
      <c r="J223" s="2" t="s">
        <v>3293</v>
      </c>
      <c r="K223" s="2" t="s">
        <v>3693</v>
      </c>
    </row>
    <row r="224" spans="1:11" s="1" customFormat="1" x14ac:dyDescent="0.2">
      <c r="A224" s="1" t="s">
        <v>9</v>
      </c>
      <c r="B224" s="1" t="s">
        <v>2528</v>
      </c>
      <c r="C224" s="1" t="s">
        <v>2529</v>
      </c>
      <c r="D224" s="1" t="s">
        <v>2530</v>
      </c>
      <c r="E224" s="1" t="s">
        <v>2531</v>
      </c>
      <c r="F224" s="1" t="s">
        <v>2532</v>
      </c>
      <c r="G224" s="1" t="s">
        <v>2533</v>
      </c>
      <c r="H224" s="1" t="s">
        <v>126</v>
      </c>
      <c r="I224" s="1" t="s">
        <v>127</v>
      </c>
      <c r="J224" s="2" t="s">
        <v>3293</v>
      </c>
      <c r="K224" s="2" t="s">
        <v>3693</v>
      </c>
    </row>
    <row r="225" spans="1:11" s="1" customFormat="1" ht="25.5" x14ac:dyDescent="0.2">
      <c r="A225" s="1" t="s">
        <v>9</v>
      </c>
      <c r="B225" s="1" t="s">
        <v>2534</v>
      </c>
      <c r="C225" s="1" t="s">
        <v>2535</v>
      </c>
      <c r="D225" s="1" t="s">
        <v>2536</v>
      </c>
      <c r="E225" s="1" t="s">
        <v>2537</v>
      </c>
      <c r="F225" s="1" t="s">
        <v>2538</v>
      </c>
      <c r="G225" s="1" t="s">
        <v>2539</v>
      </c>
      <c r="H225" s="1" t="s">
        <v>2520</v>
      </c>
      <c r="I225" s="1" t="s">
        <v>2521</v>
      </c>
      <c r="J225" s="2" t="s">
        <v>3447</v>
      </c>
      <c r="K225" s="2" t="s">
        <v>3689</v>
      </c>
    </row>
    <row r="226" spans="1:11" s="1" customFormat="1" x14ac:dyDescent="0.2">
      <c r="A226" s="1" t="s">
        <v>9</v>
      </c>
      <c r="B226" s="1" t="s">
        <v>2552</v>
      </c>
      <c r="C226" s="1" t="s">
        <v>2553</v>
      </c>
      <c r="D226" s="1" t="s">
        <v>2554</v>
      </c>
      <c r="E226" s="1" t="s">
        <v>2555</v>
      </c>
      <c r="F226" s="1" t="s">
        <v>2556</v>
      </c>
      <c r="G226" s="1" t="s">
        <v>2557</v>
      </c>
      <c r="H226" s="1" t="s">
        <v>1868</v>
      </c>
      <c r="I226" s="1" t="s">
        <v>11</v>
      </c>
      <c r="J226" s="2" t="s">
        <v>3274</v>
      </c>
      <c r="K226" s="2" t="s">
        <v>3694</v>
      </c>
    </row>
    <row r="227" spans="1:11" s="1" customFormat="1" x14ac:dyDescent="0.2">
      <c r="A227" s="1" t="s">
        <v>9</v>
      </c>
      <c r="B227" s="1" t="s">
        <v>2558</v>
      </c>
      <c r="C227" s="1" t="s">
        <v>2559</v>
      </c>
      <c r="D227" s="1" t="s">
        <v>2560</v>
      </c>
      <c r="E227" s="1" t="s">
        <v>2561</v>
      </c>
      <c r="F227" s="1" t="s">
        <v>2562</v>
      </c>
      <c r="G227" s="1" t="s">
        <v>2563</v>
      </c>
      <c r="H227" s="1" t="s">
        <v>650</v>
      </c>
      <c r="I227" s="1" t="s">
        <v>11</v>
      </c>
      <c r="J227" s="2" t="s">
        <v>3274</v>
      </c>
      <c r="K227" s="2" t="s">
        <v>3694</v>
      </c>
    </row>
    <row r="228" spans="1:11" s="1" customFormat="1" x14ac:dyDescent="0.2">
      <c r="A228" s="1" t="s">
        <v>9</v>
      </c>
      <c r="B228" s="1" t="s">
        <v>2570</v>
      </c>
      <c r="C228" s="1" t="s">
        <v>2571</v>
      </c>
      <c r="D228" s="1" t="s">
        <v>2572</v>
      </c>
      <c r="E228" s="1" t="s">
        <v>2573</v>
      </c>
      <c r="F228" s="1" t="s">
        <v>2574</v>
      </c>
      <c r="G228" s="1" t="s">
        <v>2575</v>
      </c>
      <c r="H228" s="1" t="s">
        <v>1006</v>
      </c>
      <c r="I228" s="1" t="s">
        <v>11</v>
      </c>
      <c r="J228" s="2" t="s">
        <v>3293</v>
      </c>
      <c r="K228" s="2" t="s">
        <v>3693</v>
      </c>
    </row>
    <row r="229" spans="1:11" s="1" customFormat="1" x14ac:dyDescent="0.2">
      <c r="A229" s="1" t="s">
        <v>9</v>
      </c>
      <c r="B229" s="1" t="s">
        <v>2576</v>
      </c>
      <c r="C229" s="1" t="s">
        <v>2577</v>
      </c>
      <c r="D229" s="1" t="s">
        <v>2578</v>
      </c>
      <c r="E229" s="1" t="s">
        <v>2579</v>
      </c>
      <c r="F229" s="1" t="s">
        <v>2580</v>
      </c>
      <c r="G229" s="1" t="s">
        <v>2581</v>
      </c>
      <c r="H229" s="1" t="s">
        <v>215</v>
      </c>
      <c r="I229" s="1" t="s">
        <v>216</v>
      </c>
      <c r="J229" s="2" t="s">
        <v>3294</v>
      </c>
      <c r="K229" s="2" t="s">
        <v>3682</v>
      </c>
    </row>
    <row r="230" spans="1:11" s="1" customFormat="1" x14ac:dyDescent="0.2">
      <c r="A230" s="1" t="s">
        <v>9</v>
      </c>
      <c r="B230" s="1" t="s">
        <v>2582</v>
      </c>
      <c r="C230" s="1" t="s">
        <v>2583</v>
      </c>
      <c r="D230" s="1" t="s">
        <v>2584</v>
      </c>
      <c r="E230" s="1" t="s">
        <v>2585</v>
      </c>
      <c r="F230" s="1" t="s">
        <v>2586</v>
      </c>
      <c r="G230" s="1" t="s">
        <v>2587</v>
      </c>
      <c r="H230" s="1" t="s">
        <v>126</v>
      </c>
      <c r="I230" s="1" t="s">
        <v>127</v>
      </c>
      <c r="J230" s="2" t="s">
        <v>3293</v>
      </c>
      <c r="K230" s="2" t="s">
        <v>3693</v>
      </c>
    </row>
    <row r="231" spans="1:11" s="1" customFormat="1" x14ac:dyDescent="0.2">
      <c r="A231" s="1" t="s">
        <v>9</v>
      </c>
      <c r="B231" s="1" t="s">
        <v>2594</v>
      </c>
      <c r="C231" s="1" t="s">
        <v>2595</v>
      </c>
      <c r="D231" s="1" t="s">
        <v>2596</v>
      </c>
      <c r="E231" s="1" t="s">
        <v>2597</v>
      </c>
      <c r="F231" s="1" t="s">
        <v>2598</v>
      </c>
      <c r="G231" s="1" t="s">
        <v>2599</v>
      </c>
      <c r="H231" s="1" t="s">
        <v>74</v>
      </c>
      <c r="I231" s="1" t="s">
        <v>75</v>
      </c>
      <c r="J231" s="2" t="s">
        <v>3274</v>
      </c>
      <c r="K231" s="2" t="s">
        <v>3694</v>
      </c>
    </row>
    <row r="232" spans="1:11" s="1" customFormat="1" x14ac:dyDescent="0.2">
      <c r="A232" s="1" t="s">
        <v>9</v>
      </c>
      <c r="B232" s="1" t="s">
        <v>2600</v>
      </c>
      <c r="C232" s="1" t="s">
        <v>2601</v>
      </c>
      <c r="D232" s="1" t="s">
        <v>2602</v>
      </c>
      <c r="E232" s="1" t="s">
        <v>2603</v>
      </c>
      <c r="F232" s="1" t="s">
        <v>2604</v>
      </c>
      <c r="G232" s="1" t="s">
        <v>2605</v>
      </c>
      <c r="H232" s="1" t="s">
        <v>68</v>
      </c>
      <c r="I232" s="1" t="s">
        <v>11</v>
      </c>
      <c r="J232" s="2" t="s">
        <v>3293</v>
      </c>
      <c r="K232" s="2" t="s">
        <v>3693</v>
      </c>
    </row>
    <row r="233" spans="1:11" s="1" customFormat="1" x14ac:dyDescent="0.2">
      <c r="A233" s="1" t="s">
        <v>9</v>
      </c>
      <c r="B233" s="1" t="s">
        <v>2606</v>
      </c>
      <c r="C233" s="1" t="s">
        <v>2607</v>
      </c>
      <c r="D233" s="1" t="s">
        <v>2608</v>
      </c>
      <c r="E233" s="1" t="s">
        <v>2609</v>
      </c>
      <c r="F233" s="1" t="s">
        <v>2610</v>
      </c>
      <c r="G233" s="1" t="s">
        <v>2611</v>
      </c>
      <c r="H233" s="1" t="s">
        <v>2612</v>
      </c>
      <c r="I233" s="1" t="s">
        <v>2613</v>
      </c>
      <c r="J233" s="2" t="s">
        <v>3293</v>
      </c>
      <c r="K233" s="2" t="s">
        <v>3693</v>
      </c>
    </row>
    <row r="234" spans="1:11" s="1" customFormat="1" x14ac:dyDescent="0.2">
      <c r="A234" s="1" t="s">
        <v>9</v>
      </c>
      <c r="B234" s="1" t="s">
        <v>2614</v>
      </c>
      <c r="C234" s="1" t="s">
        <v>2615</v>
      </c>
      <c r="D234" s="1" t="s">
        <v>2616</v>
      </c>
      <c r="E234" s="1" t="s">
        <v>2617</v>
      </c>
      <c r="F234" s="1" t="s">
        <v>2618</v>
      </c>
      <c r="G234" s="1" t="s">
        <v>2619</v>
      </c>
      <c r="H234" s="1" t="s">
        <v>16</v>
      </c>
      <c r="I234" s="1" t="s">
        <v>17</v>
      </c>
      <c r="J234" s="2" t="s">
        <v>3293</v>
      </c>
      <c r="K234" s="2" t="s">
        <v>3693</v>
      </c>
    </row>
    <row r="235" spans="1:11" s="1" customFormat="1" x14ac:dyDescent="0.2">
      <c r="A235" s="1" t="s">
        <v>9</v>
      </c>
      <c r="B235" s="1" t="s">
        <v>2640</v>
      </c>
      <c r="C235" s="1" t="s">
        <v>2641</v>
      </c>
      <c r="D235" s="1" t="s">
        <v>2642</v>
      </c>
      <c r="E235" s="1" t="s">
        <v>2643</v>
      </c>
      <c r="F235" s="1" t="s">
        <v>2644</v>
      </c>
      <c r="G235" s="1" t="s">
        <v>2645</v>
      </c>
      <c r="H235" s="1" t="s">
        <v>1540</v>
      </c>
      <c r="I235" s="1" t="s">
        <v>1541</v>
      </c>
      <c r="J235" s="2" t="s">
        <v>3293</v>
      </c>
      <c r="K235" s="2" t="s">
        <v>3693</v>
      </c>
    </row>
    <row r="236" spans="1:11" s="1" customFormat="1" x14ac:dyDescent="0.2">
      <c r="A236" s="1" t="s">
        <v>9</v>
      </c>
      <c r="B236" s="1" t="s">
        <v>2646</v>
      </c>
      <c r="C236" s="1" t="s">
        <v>2647</v>
      </c>
      <c r="D236" s="1" t="s">
        <v>2648</v>
      </c>
      <c r="E236" s="1" t="s">
        <v>2649</v>
      </c>
      <c r="F236" s="1" t="s">
        <v>877</v>
      </c>
      <c r="G236" s="1" t="s">
        <v>2650</v>
      </c>
      <c r="H236" s="1" t="s">
        <v>2651</v>
      </c>
      <c r="I236" s="1" t="s">
        <v>2652</v>
      </c>
      <c r="J236" s="2" t="s">
        <v>3293</v>
      </c>
      <c r="K236" s="2" t="s">
        <v>3693</v>
      </c>
    </row>
    <row r="237" spans="1:11" s="1" customFormat="1" x14ac:dyDescent="0.2">
      <c r="A237" s="1" t="s">
        <v>9</v>
      </c>
      <c r="B237" s="1" t="s">
        <v>2659</v>
      </c>
      <c r="C237" s="1" t="s">
        <v>2660</v>
      </c>
      <c r="D237" s="1" t="s">
        <v>2661</v>
      </c>
      <c r="E237" s="1" t="s">
        <v>2662</v>
      </c>
      <c r="F237" s="1" t="s">
        <v>2663</v>
      </c>
      <c r="G237" s="1" t="s">
        <v>2664</v>
      </c>
      <c r="H237" s="1" t="s">
        <v>2665</v>
      </c>
      <c r="I237" s="1" t="s">
        <v>2666</v>
      </c>
      <c r="J237" s="2" t="s">
        <v>3274</v>
      </c>
      <c r="K237" s="2" t="s">
        <v>3694</v>
      </c>
    </row>
    <row r="238" spans="1:11" s="1" customFormat="1" x14ac:dyDescent="0.2">
      <c r="A238" s="1" t="s">
        <v>9</v>
      </c>
      <c r="B238" s="1" t="s">
        <v>2667</v>
      </c>
      <c r="C238" s="1" t="s">
        <v>2668</v>
      </c>
      <c r="D238" s="1" t="s">
        <v>2669</v>
      </c>
      <c r="E238" s="1" t="s">
        <v>2670</v>
      </c>
      <c r="F238" s="1" t="s">
        <v>2671</v>
      </c>
      <c r="G238" s="1" t="s">
        <v>2672</v>
      </c>
      <c r="H238" s="1" t="s">
        <v>1468</v>
      </c>
      <c r="I238" s="1" t="s">
        <v>1469</v>
      </c>
      <c r="J238" s="2" t="s">
        <v>3293</v>
      </c>
      <c r="K238" s="2" t="s">
        <v>3693</v>
      </c>
    </row>
    <row r="239" spans="1:11" s="1" customFormat="1" x14ac:dyDescent="0.2">
      <c r="A239" s="1" t="s">
        <v>9</v>
      </c>
      <c r="B239" s="1" t="s">
        <v>2673</v>
      </c>
      <c r="C239" s="1" t="s">
        <v>2674</v>
      </c>
      <c r="D239" s="1" t="s">
        <v>2675</v>
      </c>
      <c r="E239" s="1" t="s">
        <v>2676</v>
      </c>
      <c r="F239" s="1" t="s">
        <v>2677</v>
      </c>
      <c r="G239" s="1" t="s">
        <v>2678</v>
      </c>
      <c r="H239" s="1" t="s">
        <v>1468</v>
      </c>
      <c r="I239" s="1" t="s">
        <v>1469</v>
      </c>
      <c r="J239" s="2" t="s">
        <v>3293</v>
      </c>
      <c r="K239" s="2" t="s">
        <v>3693</v>
      </c>
    </row>
    <row r="240" spans="1:11" s="1" customFormat="1" x14ac:dyDescent="0.2">
      <c r="A240" s="1" t="s">
        <v>9</v>
      </c>
      <c r="B240" s="1" t="s">
        <v>2679</v>
      </c>
      <c r="C240" s="1" t="s">
        <v>2680</v>
      </c>
      <c r="D240" s="1" t="s">
        <v>2681</v>
      </c>
      <c r="E240" s="1" t="s">
        <v>2682</v>
      </c>
      <c r="F240" s="1" t="s">
        <v>2683</v>
      </c>
      <c r="G240" s="1" t="s">
        <v>2684</v>
      </c>
      <c r="H240" s="1" t="s">
        <v>1468</v>
      </c>
      <c r="I240" s="1" t="s">
        <v>1469</v>
      </c>
      <c r="J240" s="2" t="s">
        <v>3293</v>
      </c>
      <c r="K240" s="2" t="s">
        <v>3693</v>
      </c>
    </row>
    <row r="241" spans="1:11" s="1" customFormat="1" x14ac:dyDescent="0.2">
      <c r="A241" s="1" t="s">
        <v>9</v>
      </c>
      <c r="B241" s="1" t="s">
        <v>2685</v>
      </c>
      <c r="C241" s="1" t="s">
        <v>2686</v>
      </c>
      <c r="D241" s="1" t="s">
        <v>2687</v>
      </c>
      <c r="E241" s="1" t="s">
        <v>2688</v>
      </c>
      <c r="F241" s="1" t="s">
        <v>2689</v>
      </c>
      <c r="G241" s="1" t="s">
        <v>2690</v>
      </c>
      <c r="H241" s="1" t="s">
        <v>126</v>
      </c>
      <c r="I241" s="1" t="s">
        <v>127</v>
      </c>
      <c r="J241" s="2" t="s">
        <v>3293</v>
      </c>
      <c r="K241" s="2" t="s">
        <v>3693</v>
      </c>
    </row>
    <row r="242" spans="1:11" s="1" customFormat="1" x14ac:dyDescent="0.2">
      <c r="A242" s="1" t="s">
        <v>9</v>
      </c>
      <c r="B242" s="1" t="s">
        <v>2691</v>
      </c>
      <c r="C242" s="1" t="s">
        <v>2692</v>
      </c>
      <c r="D242" s="1" t="s">
        <v>2693</v>
      </c>
      <c r="E242" s="1" t="s">
        <v>2694</v>
      </c>
      <c r="F242" s="1" t="s">
        <v>2695</v>
      </c>
      <c r="G242" s="1" t="s">
        <v>2696</v>
      </c>
      <c r="H242" s="1" t="s">
        <v>134</v>
      </c>
      <c r="I242" s="1" t="s">
        <v>11</v>
      </c>
      <c r="J242" s="2" t="s">
        <v>3274</v>
      </c>
      <c r="K242" s="2" t="s">
        <v>3694</v>
      </c>
    </row>
    <row r="243" spans="1:11" s="1" customFormat="1" x14ac:dyDescent="0.2">
      <c r="A243" s="1" t="s">
        <v>9</v>
      </c>
      <c r="B243" s="1" t="s">
        <v>2703</v>
      </c>
      <c r="C243" s="1" t="s">
        <v>2704</v>
      </c>
      <c r="D243" s="1" t="s">
        <v>2705</v>
      </c>
      <c r="E243" s="1" t="s">
        <v>11</v>
      </c>
      <c r="F243" s="1" t="s">
        <v>2706</v>
      </c>
      <c r="G243" s="1" t="s">
        <v>2707</v>
      </c>
      <c r="H243" s="1" t="s">
        <v>622</v>
      </c>
      <c r="I243" s="1" t="s">
        <v>11</v>
      </c>
      <c r="J243" s="2" t="s">
        <v>3293</v>
      </c>
      <c r="K243" s="2" t="s">
        <v>3693</v>
      </c>
    </row>
    <row r="244" spans="1:11" s="1" customFormat="1" x14ac:dyDescent="0.2">
      <c r="A244" s="1" t="s">
        <v>9</v>
      </c>
      <c r="B244" s="1" t="s">
        <v>2708</v>
      </c>
      <c r="C244" s="1" t="s">
        <v>2709</v>
      </c>
      <c r="D244" s="1" t="s">
        <v>2710</v>
      </c>
      <c r="E244" s="1" t="s">
        <v>2711</v>
      </c>
      <c r="F244" s="1" t="s">
        <v>2712</v>
      </c>
      <c r="G244" s="1" t="s">
        <v>2713</v>
      </c>
      <c r="H244" s="1" t="s">
        <v>16</v>
      </c>
      <c r="I244" s="1" t="s">
        <v>17</v>
      </c>
      <c r="J244" s="2" t="s">
        <v>3294</v>
      </c>
      <c r="K244" s="2" t="s">
        <v>3682</v>
      </c>
    </row>
    <row r="245" spans="1:11" s="1" customFormat="1" x14ac:dyDescent="0.2">
      <c r="A245" s="1" t="s">
        <v>9</v>
      </c>
      <c r="B245" s="1" t="s">
        <v>2714</v>
      </c>
      <c r="C245" s="1" t="s">
        <v>2715</v>
      </c>
      <c r="D245" s="1" t="s">
        <v>2716</v>
      </c>
      <c r="E245" s="1" t="s">
        <v>2717</v>
      </c>
      <c r="F245" s="1" t="s">
        <v>2718</v>
      </c>
      <c r="G245" s="1" t="s">
        <v>2719</v>
      </c>
      <c r="H245" s="1" t="s">
        <v>629</v>
      </c>
      <c r="I245" s="1" t="s">
        <v>630</v>
      </c>
      <c r="J245" s="2" t="s">
        <v>3294</v>
      </c>
      <c r="K245" s="2" t="s">
        <v>3682</v>
      </c>
    </row>
    <row r="246" spans="1:11" s="1" customFormat="1" x14ac:dyDescent="0.2">
      <c r="A246" s="1" t="s">
        <v>932</v>
      </c>
      <c r="B246" s="1" t="s">
        <v>1049</v>
      </c>
      <c r="C246" s="1" t="s">
        <v>1050</v>
      </c>
      <c r="D246" s="1" t="s">
        <v>2738</v>
      </c>
      <c r="E246" s="1" t="s">
        <v>2739</v>
      </c>
      <c r="F246" s="1" t="s">
        <v>11</v>
      </c>
      <c r="G246" s="1" t="s">
        <v>2740</v>
      </c>
      <c r="H246" s="1" t="s">
        <v>2741</v>
      </c>
      <c r="I246" s="1" t="s">
        <v>11</v>
      </c>
      <c r="J246" s="2" t="s">
        <v>3274</v>
      </c>
      <c r="K246" s="2" t="s">
        <v>3694</v>
      </c>
    </row>
    <row r="247" spans="1:11" s="1" customFormat="1" x14ac:dyDescent="0.2">
      <c r="A247" s="1" t="s">
        <v>932</v>
      </c>
      <c r="B247" s="1" t="s">
        <v>2742</v>
      </c>
      <c r="C247" s="1" t="s">
        <v>2743</v>
      </c>
      <c r="D247" s="1" t="s">
        <v>2744</v>
      </c>
      <c r="E247" s="1" t="s">
        <v>2745</v>
      </c>
      <c r="F247" s="1" t="s">
        <v>2746</v>
      </c>
      <c r="G247" s="1" t="s">
        <v>2747</v>
      </c>
      <c r="H247" s="1" t="s">
        <v>2748</v>
      </c>
      <c r="I247" s="1" t="s">
        <v>11</v>
      </c>
      <c r="J247" s="2" t="s">
        <v>3293</v>
      </c>
      <c r="K247" s="2" t="s">
        <v>3693</v>
      </c>
    </row>
    <row r="248" spans="1:11" s="1" customFormat="1" x14ac:dyDescent="0.2">
      <c r="A248" s="1" t="s">
        <v>932</v>
      </c>
      <c r="B248" s="1" t="s">
        <v>2757</v>
      </c>
      <c r="C248" s="1" t="s">
        <v>2758</v>
      </c>
      <c r="D248" s="1" t="s">
        <v>2759</v>
      </c>
      <c r="E248" s="1" t="s">
        <v>2760</v>
      </c>
      <c r="F248" s="1" t="s">
        <v>11</v>
      </c>
      <c r="G248" s="1" t="s">
        <v>2761</v>
      </c>
      <c r="H248" s="1" t="s">
        <v>1657</v>
      </c>
      <c r="I248" s="1" t="s">
        <v>11</v>
      </c>
      <c r="J248" s="2" t="s">
        <v>3453</v>
      </c>
      <c r="K248" s="2" t="s">
        <v>3692</v>
      </c>
    </row>
    <row r="249" spans="1:11" s="1" customFormat="1" x14ac:dyDescent="0.2">
      <c r="A249" s="1" t="s">
        <v>932</v>
      </c>
      <c r="B249" s="1" t="s">
        <v>2762</v>
      </c>
      <c r="C249" s="1" t="s">
        <v>2763</v>
      </c>
      <c r="D249" s="1" t="s">
        <v>2764</v>
      </c>
      <c r="E249" s="1" t="s">
        <v>2765</v>
      </c>
      <c r="F249" s="1" t="s">
        <v>11</v>
      </c>
      <c r="G249" s="1" t="s">
        <v>2766</v>
      </c>
      <c r="H249" s="1" t="s">
        <v>1657</v>
      </c>
      <c r="I249" s="1" t="s">
        <v>11</v>
      </c>
      <c r="J249" s="2" t="s">
        <v>3293</v>
      </c>
      <c r="K249" s="2" t="s">
        <v>3693</v>
      </c>
    </row>
    <row r="250" spans="1:11" s="1" customFormat="1" x14ac:dyDescent="0.2">
      <c r="A250" s="1" t="s">
        <v>932</v>
      </c>
      <c r="B250" s="1" t="s">
        <v>2097</v>
      </c>
      <c r="C250" s="1" t="s">
        <v>2767</v>
      </c>
      <c r="D250" s="1" t="s">
        <v>2768</v>
      </c>
      <c r="E250" s="1" t="s">
        <v>2769</v>
      </c>
      <c r="F250" s="1" t="s">
        <v>2770</v>
      </c>
      <c r="G250" s="1" t="s">
        <v>2771</v>
      </c>
      <c r="H250" s="1" t="s">
        <v>1657</v>
      </c>
      <c r="I250" s="1" t="s">
        <v>11</v>
      </c>
      <c r="J250" s="2" t="s">
        <v>3293</v>
      </c>
      <c r="K250" s="2" t="s">
        <v>3693</v>
      </c>
    </row>
    <row r="251" spans="1:11" s="1" customFormat="1" x14ac:dyDescent="0.2">
      <c r="A251" s="1" t="s">
        <v>932</v>
      </c>
      <c r="B251" s="1" t="s">
        <v>2772</v>
      </c>
      <c r="C251" s="1" t="s">
        <v>2773</v>
      </c>
      <c r="D251" s="1" t="s">
        <v>2774</v>
      </c>
      <c r="E251" s="1" t="s">
        <v>2775</v>
      </c>
      <c r="F251" s="1" t="s">
        <v>2776</v>
      </c>
      <c r="G251" s="1" t="s">
        <v>2777</v>
      </c>
      <c r="H251" s="1" t="s">
        <v>1657</v>
      </c>
      <c r="I251" s="1" t="s">
        <v>11</v>
      </c>
      <c r="J251" s="2" t="s">
        <v>3294</v>
      </c>
      <c r="K251" s="2" t="s">
        <v>3682</v>
      </c>
    </row>
    <row r="252" spans="1:11" s="1" customFormat="1" x14ac:dyDescent="0.2">
      <c r="A252" s="1" t="s">
        <v>932</v>
      </c>
      <c r="B252" s="1" t="s">
        <v>2784</v>
      </c>
      <c r="C252" s="1" t="s">
        <v>2785</v>
      </c>
      <c r="D252" s="1" t="s">
        <v>2786</v>
      </c>
      <c r="E252" s="1" t="s">
        <v>11</v>
      </c>
      <c r="F252" s="1" t="s">
        <v>11</v>
      </c>
      <c r="G252" s="1" t="s">
        <v>2787</v>
      </c>
      <c r="H252" s="1" t="s">
        <v>2788</v>
      </c>
      <c r="I252" s="1" t="s">
        <v>11</v>
      </c>
      <c r="J252" s="2" t="s">
        <v>3293</v>
      </c>
      <c r="K252" s="2" t="s">
        <v>3693</v>
      </c>
    </row>
    <row r="253" spans="1:11" s="1" customFormat="1" x14ac:dyDescent="0.2">
      <c r="A253" s="1" t="s">
        <v>932</v>
      </c>
      <c r="B253" s="1" t="s">
        <v>2789</v>
      </c>
      <c r="C253" s="1" t="s">
        <v>2790</v>
      </c>
      <c r="D253" s="1" t="s">
        <v>2791</v>
      </c>
      <c r="E253" s="1" t="s">
        <v>2792</v>
      </c>
      <c r="F253" s="1" t="s">
        <v>2793</v>
      </c>
      <c r="G253" s="1" t="s">
        <v>2794</v>
      </c>
      <c r="H253" s="1" t="s">
        <v>1692</v>
      </c>
      <c r="I253" s="1" t="s">
        <v>11</v>
      </c>
      <c r="J253" s="2" t="s">
        <v>3294</v>
      </c>
      <c r="K253" s="2" t="s">
        <v>3682</v>
      </c>
    </row>
    <row r="254" spans="1:11" s="1" customFormat="1" x14ac:dyDescent="0.2">
      <c r="A254" s="1" t="s">
        <v>9</v>
      </c>
      <c r="B254" s="1" t="s">
        <v>2795</v>
      </c>
      <c r="C254" s="1" t="s">
        <v>2796</v>
      </c>
      <c r="D254" s="1" t="s">
        <v>2797</v>
      </c>
      <c r="E254" s="1" t="s">
        <v>2798</v>
      </c>
      <c r="F254" s="1" t="s">
        <v>2799</v>
      </c>
      <c r="G254" s="1" t="s">
        <v>2800</v>
      </c>
      <c r="H254" s="1" t="s">
        <v>1621</v>
      </c>
      <c r="I254" s="1" t="s">
        <v>11</v>
      </c>
      <c r="J254" s="2" t="s">
        <v>3294</v>
      </c>
      <c r="K254" s="2" t="s">
        <v>3682</v>
      </c>
    </row>
    <row r="255" spans="1:11" s="1" customFormat="1" ht="25.5" x14ac:dyDescent="0.2">
      <c r="A255" s="1" t="s">
        <v>1596</v>
      </c>
      <c r="B255" s="1" t="s">
        <v>2801</v>
      </c>
      <c r="C255" s="1" t="s">
        <v>2802</v>
      </c>
      <c r="D255" s="1" t="s">
        <v>2803</v>
      </c>
      <c r="E255" s="1" t="s">
        <v>2804</v>
      </c>
      <c r="F255" s="1" t="s">
        <v>2805</v>
      </c>
      <c r="G255" s="1" t="s">
        <v>2806</v>
      </c>
      <c r="H255" s="1" t="s">
        <v>11</v>
      </c>
      <c r="I255" s="1" t="s">
        <v>11</v>
      </c>
      <c r="J255" s="2" t="s">
        <v>3447</v>
      </c>
      <c r="K255" s="2" t="s">
        <v>3689</v>
      </c>
    </row>
    <row r="256" spans="1:11" s="1" customFormat="1" x14ac:dyDescent="0.2">
      <c r="A256" s="1" t="s">
        <v>932</v>
      </c>
      <c r="B256" s="1" t="s">
        <v>2812</v>
      </c>
      <c r="C256" s="1" t="s">
        <v>2813</v>
      </c>
      <c r="D256" s="1" t="s">
        <v>2814</v>
      </c>
      <c r="E256" s="1" t="s">
        <v>11</v>
      </c>
      <c r="F256" s="1" t="s">
        <v>2815</v>
      </c>
      <c r="G256" s="1" t="s">
        <v>2816</v>
      </c>
      <c r="H256" s="1" t="s">
        <v>2817</v>
      </c>
      <c r="I256" s="1" t="s">
        <v>11</v>
      </c>
      <c r="J256" s="2" t="s">
        <v>3293</v>
      </c>
      <c r="K256" s="2" t="s">
        <v>3693</v>
      </c>
    </row>
    <row r="257" spans="1:11" s="1" customFormat="1" x14ac:dyDescent="0.2">
      <c r="A257" s="1" t="s">
        <v>932</v>
      </c>
      <c r="B257" s="1" t="s">
        <v>2818</v>
      </c>
      <c r="C257" s="1" t="s">
        <v>2819</v>
      </c>
      <c r="D257" s="1" t="s">
        <v>2820</v>
      </c>
      <c r="E257" s="1" t="s">
        <v>2821</v>
      </c>
      <c r="F257" s="1" t="s">
        <v>11</v>
      </c>
      <c r="G257" s="1" t="s">
        <v>2822</v>
      </c>
      <c r="H257" s="1" t="s">
        <v>1657</v>
      </c>
      <c r="I257" s="1" t="s">
        <v>11</v>
      </c>
      <c r="J257" s="2" t="s">
        <v>3274</v>
      </c>
      <c r="K257" s="2" t="s">
        <v>3694</v>
      </c>
    </row>
    <row r="258" spans="1:11" s="1" customFormat="1" x14ac:dyDescent="0.2">
      <c r="A258" s="1" t="s">
        <v>932</v>
      </c>
      <c r="B258" s="1" t="s">
        <v>2829</v>
      </c>
      <c r="C258" s="1" t="s">
        <v>2830</v>
      </c>
      <c r="D258" s="1" t="s">
        <v>2831</v>
      </c>
      <c r="E258" s="1" t="s">
        <v>2832</v>
      </c>
      <c r="F258" s="1" t="s">
        <v>877</v>
      </c>
      <c r="G258" s="1" t="s">
        <v>2833</v>
      </c>
      <c r="H258" s="1" t="s">
        <v>1657</v>
      </c>
      <c r="I258" s="1" t="s">
        <v>11</v>
      </c>
      <c r="J258" s="2" t="s">
        <v>3293</v>
      </c>
      <c r="K258" s="2" t="s">
        <v>3693</v>
      </c>
    </row>
    <row r="259" spans="1:11" s="1" customFormat="1" x14ac:dyDescent="0.2">
      <c r="A259" s="1" t="s">
        <v>932</v>
      </c>
      <c r="B259" s="1" t="s">
        <v>2834</v>
      </c>
      <c r="C259" s="1" t="s">
        <v>2835</v>
      </c>
      <c r="D259" s="1" t="s">
        <v>2836</v>
      </c>
      <c r="E259" s="1" t="s">
        <v>2837</v>
      </c>
      <c r="F259" s="1" t="s">
        <v>11</v>
      </c>
      <c r="G259" s="1" t="s">
        <v>2838</v>
      </c>
      <c r="H259" s="1" t="s">
        <v>1657</v>
      </c>
      <c r="I259" s="1" t="s">
        <v>11</v>
      </c>
      <c r="J259" s="2" t="s">
        <v>3294</v>
      </c>
      <c r="K259" s="2" t="s">
        <v>3682</v>
      </c>
    </row>
    <row r="260" spans="1:11" s="1" customFormat="1" x14ac:dyDescent="0.2">
      <c r="A260" s="1" t="s">
        <v>9</v>
      </c>
      <c r="B260" s="1" t="s">
        <v>2839</v>
      </c>
      <c r="C260" s="1" t="s">
        <v>2840</v>
      </c>
      <c r="D260" s="1" t="s">
        <v>2841</v>
      </c>
      <c r="E260" s="1" t="s">
        <v>2842</v>
      </c>
      <c r="F260" s="1" t="s">
        <v>2843</v>
      </c>
      <c r="G260" s="1" t="s">
        <v>2844</v>
      </c>
      <c r="H260" s="1" t="s">
        <v>879</v>
      </c>
      <c r="I260" s="1" t="s">
        <v>880</v>
      </c>
      <c r="J260" s="2" t="s">
        <v>3453</v>
      </c>
      <c r="K260" s="2" t="s">
        <v>3692</v>
      </c>
    </row>
    <row r="261" spans="1:11" s="1" customFormat="1" x14ac:dyDescent="0.2">
      <c r="A261" s="1" t="s">
        <v>9</v>
      </c>
      <c r="B261" s="1" t="s">
        <v>2845</v>
      </c>
      <c r="C261" s="1" t="s">
        <v>2846</v>
      </c>
      <c r="D261" s="1" t="s">
        <v>2847</v>
      </c>
      <c r="E261" s="1" t="s">
        <v>11</v>
      </c>
      <c r="F261" s="1" t="s">
        <v>2848</v>
      </c>
      <c r="G261" s="1" t="s">
        <v>2849</v>
      </c>
      <c r="H261" s="1" t="s">
        <v>482</v>
      </c>
      <c r="I261" s="1" t="s">
        <v>483</v>
      </c>
      <c r="J261" s="2" t="s">
        <v>3274</v>
      </c>
      <c r="K261" s="2" t="s">
        <v>3694</v>
      </c>
    </row>
    <row r="262" spans="1:11" s="1" customFormat="1" x14ac:dyDescent="0.2">
      <c r="A262" s="1" t="s">
        <v>9</v>
      </c>
      <c r="B262" s="1" t="s">
        <v>2856</v>
      </c>
      <c r="C262" s="1" t="s">
        <v>2857</v>
      </c>
      <c r="D262" s="1" t="s">
        <v>2858</v>
      </c>
      <c r="E262" s="1" t="s">
        <v>2859</v>
      </c>
      <c r="F262" s="1" t="s">
        <v>2860</v>
      </c>
      <c r="G262" s="1" t="s">
        <v>2861</v>
      </c>
      <c r="H262" s="1" t="s">
        <v>2862</v>
      </c>
      <c r="I262" s="1" t="s">
        <v>2863</v>
      </c>
      <c r="J262" s="2" t="s">
        <v>3293</v>
      </c>
      <c r="K262" s="2" t="s">
        <v>3693</v>
      </c>
    </row>
    <row r="263" spans="1:11" s="1" customFormat="1" x14ac:dyDescent="0.2">
      <c r="A263" s="1" t="s">
        <v>9</v>
      </c>
      <c r="B263" s="1" t="s">
        <v>2864</v>
      </c>
      <c r="C263" s="1" t="s">
        <v>2865</v>
      </c>
      <c r="D263" s="1" t="s">
        <v>2866</v>
      </c>
      <c r="E263" s="1" t="s">
        <v>2867</v>
      </c>
      <c r="F263" s="1" t="s">
        <v>2868</v>
      </c>
      <c r="G263" s="1" t="s">
        <v>2869</v>
      </c>
      <c r="H263" s="1" t="s">
        <v>2870</v>
      </c>
      <c r="I263" s="1" t="s">
        <v>2871</v>
      </c>
      <c r="J263" s="2" t="s">
        <v>3274</v>
      </c>
      <c r="K263" s="2" t="s">
        <v>3694</v>
      </c>
    </row>
    <row r="264" spans="1:11" s="1" customFormat="1" ht="25.5" x14ac:dyDescent="0.2">
      <c r="A264" s="1" t="s">
        <v>932</v>
      </c>
      <c r="B264" s="1" t="s">
        <v>2872</v>
      </c>
      <c r="C264" s="1" t="s">
        <v>2873</v>
      </c>
      <c r="D264" s="1" t="s">
        <v>2874</v>
      </c>
      <c r="E264" s="1" t="s">
        <v>2875</v>
      </c>
      <c r="F264" s="1" t="s">
        <v>2876</v>
      </c>
      <c r="G264" s="1" t="s">
        <v>2877</v>
      </c>
      <c r="H264" s="1" t="s">
        <v>2878</v>
      </c>
      <c r="I264" s="1" t="s">
        <v>2879</v>
      </c>
      <c r="J264" s="2" t="s">
        <v>3447</v>
      </c>
      <c r="K264" s="2" t="s">
        <v>3689</v>
      </c>
    </row>
    <row r="265" spans="1:11" s="1" customFormat="1" x14ac:dyDescent="0.2">
      <c r="A265" s="1" t="s">
        <v>9</v>
      </c>
      <c r="B265" s="1" t="s">
        <v>2880</v>
      </c>
      <c r="C265" s="1" t="s">
        <v>2881</v>
      </c>
      <c r="D265" s="1" t="s">
        <v>2882</v>
      </c>
      <c r="E265" s="1" t="s">
        <v>2883</v>
      </c>
      <c r="F265" s="1" t="s">
        <v>2884</v>
      </c>
      <c r="G265" s="1" t="s">
        <v>2885</v>
      </c>
      <c r="H265" s="1" t="s">
        <v>2886</v>
      </c>
      <c r="I265" s="1" t="s">
        <v>2887</v>
      </c>
      <c r="J265" s="2" t="s">
        <v>3293</v>
      </c>
      <c r="K265" s="2" t="s">
        <v>3693</v>
      </c>
    </row>
    <row r="266" spans="1:11" s="1" customFormat="1" x14ac:dyDescent="0.2">
      <c r="A266" s="1" t="s">
        <v>9</v>
      </c>
      <c r="B266" s="1" t="s">
        <v>2888</v>
      </c>
      <c r="C266" s="1" t="s">
        <v>2889</v>
      </c>
      <c r="D266" s="1" t="s">
        <v>2890</v>
      </c>
      <c r="E266" s="1" t="s">
        <v>2891</v>
      </c>
      <c r="F266" s="1" t="s">
        <v>2892</v>
      </c>
      <c r="G266" s="1" t="s">
        <v>2893</v>
      </c>
      <c r="H266" s="1" t="s">
        <v>126</v>
      </c>
      <c r="I266" s="1" t="s">
        <v>127</v>
      </c>
      <c r="J266" s="2" t="s">
        <v>3293</v>
      </c>
      <c r="K266" s="2" t="s">
        <v>3693</v>
      </c>
    </row>
    <row r="267" spans="1:11" s="1" customFormat="1" x14ac:dyDescent="0.2">
      <c r="A267" s="1" t="s">
        <v>9</v>
      </c>
      <c r="B267" s="1" t="s">
        <v>2894</v>
      </c>
      <c r="C267" s="1" t="s">
        <v>2895</v>
      </c>
      <c r="D267" s="1" t="s">
        <v>2896</v>
      </c>
      <c r="E267" s="1" t="s">
        <v>2897</v>
      </c>
      <c r="F267" s="1" t="s">
        <v>2898</v>
      </c>
      <c r="G267" s="1" t="s">
        <v>2899</v>
      </c>
      <c r="H267" s="1" t="s">
        <v>126</v>
      </c>
      <c r="I267" s="1" t="s">
        <v>127</v>
      </c>
      <c r="J267" s="2" t="s">
        <v>3274</v>
      </c>
      <c r="K267" s="2" t="s">
        <v>3694</v>
      </c>
    </row>
    <row r="268" spans="1:11" s="1" customFormat="1" ht="25.5" x14ac:dyDescent="0.2">
      <c r="A268" s="1" t="s">
        <v>9</v>
      </c>
      <c r="B268" s="1" t="s">
        <v>2914</v>
      </c>
      <c r="C268" s="1" t="s">
        <v>2915</v>
      </c>
      <c r="D268" s="1" t="s">
        <v>2916</v>
      </c>
      <c r="E268" s="1" t="s">
        <v>2917</v>
      </c>
      <c r="F268" s="1" t="s">
        <v>2918</v>
      </c>
      <c r="G268" s="1" t="s">
        <v>2919</v>
      </c>
      <c r="H268" s="1" t="s">
        <v>2920</v>
      </c>
      <c r="I268" s="1" t="s">
        <v>2921</v>
      </c>
      <c r="J268" s="2" t="s">
        <v>3447</v>
      </c>
      <c r="K268" s="2" t="s">
        <v>3689</v>
      </c>
    </row>
    <row r="269" spans="1:11" s="1" customFormat="1" x14ac:dyDescent="0.2">
      <c r="A269" s="1" t="s">
        <v>1596</v>
      </c>
      <c r="B269" s="1" t="s">
        <v>2928</v>
      </c>
      <c r="C269" s="1" t="s">
        <v>2929</v>
      </c>
      <c r="D269" s="1" t="s">
        <v>2930</v>
      </c>
      <c r="E269" s="1" t="s">
        <v>2931</v>
      </c>
      <c r="F269" s="1" t="s">
        <v>2932</v>
      </c>
      <c r="G269" s="1" t="s">
        <v>2933</v>
      </c>
      <c r="H269" s="1" t="s">
        <v>11</v>
      </c>
      <c r="I269" s="1" t="s">
        <v>11</v>
      </c>
      <c r="J269" s="2" t="s">
        <v>3294</v>
      </c>
      <c r="K269" s="2" t="s">
        <v>3682</v>
      </c>
    </row>
    <row r="270" spans="1:11" s="1" customFormat="1" x14ac:dyDescent="0.2">
      <c r="A270" s="1" t="s">
        <v>1596</v>
      </c>
      <c r="B270" s="1" t="s">
        <v>2947</v>
      </c>
      <c r="C270" s="1" t="s">
        <v>2948</v>
      </c>
      <c r="D270" s="1" t="s">
        <v>2949</v>
      </c>
      <c r="E270" s="1" t="s">
        <v>2950</v>
      </c>
      <c r="F270" s="1" t="s">
        <v>2951</v>
      </c>
      <c r="G270" s="1" t="s">
        <v>2952</v>
      </c>
      <c r="H270" s="1" t="s">
        <v>11</v>
      </c>
      <c r="I270" s="1" t="s">
        <v>11</v>
      </c>
      <c r="J270" s="2" t="s">
        <v>3293</v>
      </c>
      <c r="K270" s="2" t="s">
        <v>3693</v>
      </c>
    </row>
    <row r="271" spans="1:11" s="1" customFormat="1" x14ac:dyDescent="0.2">
      <c r="A271" s="1" t="s">
        <v>9</v>
      </c>
      <c r="B271" s="1" t="s">
        <v>2953</v>
      </c>
      <c r="C271" s="1" t="s">
        <v>2954</v>
      </c>
      <c r="D271" s="1" t="s">
        <v>2955</v>
      </c>
      <c r="E271" s="1" t="s">
        <v>2956</v>
      </c>
      <c r="F271" s="1" t="s">
        <v>2957</v>
      </c>
      <c r="G271" s="1" t="s">
        <v>2958</v>
      </c>
      <c r="H271" s="1" t="s">
        <v>1124</v>
      </c>
      <c r="I271" s="1" t="s">
        <v>11</v>
      </c>
      <c r="J271" s="2" t="s">
        <v>3294</v>
      </c>
      <c r="K271" s="2" t="s">
        <v>3682</v>
      </c>
    </row>
    <row r="272" spans="1:11" s="1" customFormat="1" x14ac:dyDescent="0.2">
      <c r="A272" s="1" t="s">
        <v>9</v>
      </c>
      <c r="B272" s="1" t="s">
        <v>2979</v>
      </c>
      <c r="C272" s="1" t="s">
        <v>2980</v>
      </c>
      <c r="D272" s="1" t="s">
        <v>2981</v>
      </c>
      <c r="E272" s="1" t="s">
        <v>2982</v>
      </c>
      <c r="F272" s="1" t="s">
        <v>2983</v>
      </c>
      <c r="G272" s="1" t="s">
        <v>2984</v>
      </c>
      <c r="H272" s="1" t="s">
        <v>215</v>
      </c>
      <c r="I272" s="1" t="s">
        <v>216</v>
      </c>
      <c r="J272" s="2" t="s">
        <v>3294</v>
      </c>
      <c r="K272" s="2" t="s">
        <v>3682</v>
      </c>
    </row>
    <row r="273" spans="1:11" s="1" customFormat="1" x14ac:dyDescent="0.2">
      <c r="A273" s="1" t="s">
        <v>9</v>
      </c>
      <c r="B273" s="1" t="s">
        <v>2985</v>
      </c>
      <c r="C273" s="1" t="s">
        <v>2986</v>
      </c>
      <c r="D273" s="1" t="s">
        <v>2987</v>
      </c>
      <c r="E273" s="1" t="s">
        <v>2988</v>
      </c>
      <c r="F273" s="1" t="s">
        <v>2989</v>
      </c>
      <c r="G273" s="1" t="s">
        <v>2990</v>
      </c>
      <c r="H273" s="1" t="s">
        <v>1282</v>
      </c>
      <c r="I273" s="1" t="s">
        <v>11</v>
      </c>
      <c r="J273" s="2" t="s">
        <v>3293</v>
      </c>
      <c r="K273" s="2" t="s">
        <v>3693</v>
      </c>
    </row>
    <row r="274" spans="1:11" s="1" customFormat="1" x14ac:dyDescent="0.2">
      <c r="A274" s="1" t="s">
        <v>9</v>
      </c>
      <c r="B274" s="1" t="s">
        <v>2991</v>
      </c>
      <c r="C274" s="1" t="s">
        <v>2992</v>
      </c>
      <c r="D274" s="1" t="s">
        <v>2993</v>
      </c>
      <c r="E274" s="1" t="s">
        <v>2994</v>
      </c>
      <c r="F274" s="1" t="s">
        <v>2995</v>
      </c>
      <c r="G274" s="1" t="s">
        <v>2996</v>
      </c>
      <c r="H274" s="1" t="s">
        <v>215</v>
      </c>
      <c r="I274" s="1" t="s">
        <v>216</v>
      </c>
      <c r="J274" s="2" t="s">
        <v>3293</v>
      </c>
      <c r="K274" s="2" t="s">
        <v>3693</v>
      </c>
    </row>
    <row r="275" spans="1:11" s="1" customFormat="1" x14ac:dyDescent="0.2">
      <c r="A275" s="1" t="s">
        <v>9</v>
      </c>
      <c r="B275" s="1" t="s">
        <v>2997</v>
      </c>
      <c r="C275" s="1" t="s">
        <v>2998</v>
      </c>
      <c r="D275" s="1" t="s">
        <v>2999</v>
      </c>
      <c r="E275" s="1" t="s">
        <v>3000</v>
      </c>
      <c r="F275" s="1" t="s">
        <v>3001</v>
      </c>
      <c r="G275" s="1" t="s">
        <v>3002</v>
      </c>
      <c r="H275" s="1" t="s">
        <v>274</v>
      </c>
      <c r="I275" s="1" t="s">
        <v>275</v>
      </c>
      <c r="J275" s="2" t="s">
        <v>3274</v>
      </c>
      <c r="K275" s="2" t="s">
        <v>3694</v>
      </c>
    </row>
    <row r="276" spans="1:11" s="1" customFormat="1" x14ac:dyDescent="0.2">
      <c r="A276" s="1" t="s">
        <v>9</v>
      </c>
      <c r="B276" s="1" t="s">
        <v>427</v>
      </c>
      <c r="C276" s="1" t="s">
        <v>428</v>
      </c>
      <c r="D276" s="1" t="s">
        <v>3003</v>
      </c>
      <c r="E276" s="1" t="s">
        <v>3004</v>
      </c>
      <c r="F276" s="1" t="s">
        <v>3005</v>
      </c>
      <c r="G276" s="1" t="s">
        <v>3006</v>
      </c>
      <c r="H276" s="1" t="s">
        <v>31</v>
      </c>
      <c r="I276" s="1" t="s">
        <v>11</v>
      </c>
      <c r="J276" s="2" t="s">
        <v>3274</v>
      </c>
      <c r="K276" s="2" t="s">
        <v>3694</v>
      </c>
    </row>
    <row r="277" spans="1:11" s="1" customFormat="1" x14ac:dyDescent="0.2">
      <c r="A277" s="1" t="s">
        <v>9</v>
      </c>
      <c r="B277" s="1" t="s">
        <v>3007</v>
      </c>
      <c r="C277" s="1" t="s">
        <v>3008</v>
      </c>
      <c r="D277" s="1" t="s">
        <v>3009</v>
      </c>
      <c r="E277" s="1" t="s">
        <v>3010</v>
      </c>
      <c r="F277" s="1" t="s">
        <v>3011</v>
      </c>
      <c r="G277" s="1" t="s">
        <v>3012</v>
      </c>
      <c r="H277" s="1" t="s">
        <v>1832</v>
      </c>
      <c r="I277" s="1" t="s">
        <v>1833</v>
      </c>
      <c r="J277" s="2" t="s">
        <v>3274</v>
      </c>
      <c r="K277" s="2" t="s">
        <v>3694</v>
      </c>
    </row>
    <row r="278" spans="1:11" s="1" customFormat="1" x14ac:dyDescent="0.2">
      <c r="A278" s="1" t="s">
        <v>9</v>
      </c>
      <c r="B278" s="1" t="s">
        <v>3013</v>
      </c>
      <c r="C278" s="1" t="s">
        <v>3014</v>
      </c>
      <c r="D278" s="1" t="s">
        <v>3015</v>
      </c>
      <c r="E278" s="1" t="s">
        <v>3016</v>
      </c>
      <c r="F278" s="1" t="s">
        <v>3017</v>
      </c>
      <c r="G278" s="1" t="s">
        <v>3018</v>
      </c>
      <c r="H278" s="1" t="s">
        <v>3019</v>
      </c>
      <c r="I278" s="1" t="s">
        <v>3020</v>
      </c>
      <c r="J278" s="2" t="s">
        <v>3293</v>
      </c>
      <c r="K278" s="2" t="s">
        <v>3693</v>
      </c>
    </row>
    <row r="279" spans="1:11" s="1" customFormat="1" x14ac:dyDescent="0.2">
      <c r="A279" s="1" t="s">
        <v>9</v>
      </c>
      <c r="B279" s="1" t="s">
        <v>3026</v>
      </c>
      <c r="C279" s="1" t="s">
        <v>3027</v>
      </c>
      <c r="D279" s="1" t="s">
        <v>3028</v>
      </c>
      <c r="E279" s="1" t="s">
        <v>3029</v>
      </c>
      <c r="F279" s="1" t="s">
        <v>3030</v>
      </c>
      <c r="G279" s="1" t="s">
        <v>3031</v>
      </c>
      <c r="H279" s="1" t="s">
        <v>126</v>
      </c>
      <c r="I279" s="1" t="s">
        <v>127</v>
      </c>
      <c r="J279" s="2" t="s">
        <v>3293</v>
      </c>
      <c r="K279" s="2" t="s">
        <v>3693</v>
      </c>
    </row>
    <row r="280" spans="1:11" s="1" customFormat="1" ht="25.5" x14ac:dyDescent="0.2">
      <c r="A280" s="1" t="s">
        <v>9</v>
      </c>
      <c r="B280" s="1" t="s">
        <v>3032</v>
      </c>
      <c r="C280" s="1" t="s">
        <v>3033</v>
      </c>
      <c r="D280" s="1" t="s">
        <v>3034</v>
      </c>
      <c r="E280" s="1" t="s">
        <v>3035</v>
      </c>
      <c r="F280" s="1" t="s">
        <v>3036</v>
      </c>
      <c r="G280" s="1" t="s">
        <v>3037</v>
      </c>
      <c r="H280" s="1" t="s">
        <v>3038</v>
      </c>
      <c r="I280" s="1" t="s">
        <v>3039</v>
      </c>
      <c r="J280" s="2" t="s">
        <v>3447</v>
      </c>
      <c r="K280" s="2" t="s">
        <v>3689</v>
      </c>
    </row>
    <row r="281" spans="1:11" s="1" customFormat="1" ht="25.5" x14ac:dyDescent="0.2">
      <c r="A281" s="1" t="s">
        <v>9</v>
      </c>
      <c r="B281" s="1" t="s">
        <v>3040</v>
      </c>
      <c r="C281" s="1" t="s">
        <v>3041</v>
      </c>
      <c r="D281" s="1" t="s">
        <v>3042</v>
      </c>
      <c r="E281" s="1" t="s">
        <v>3043</v>
      </c>
      <c r="F281" s="1" t="s">
        <v>3044</v>
      </c>
      <c r="G281" s="1" t="s">
        <v>3045</v>
      </c>
      <c r="H281" s="1" t="s">
        <v>3046</v>
      </c>
      <c r="I281" s="1" t="s">
        <v>3047</v>
      </c>
      <c r="J281" s="2" t="s">
        <v>3447</v>
      </c>
      <c r="K281" s="2" t="s">
        <v>3689</v>
      </c>
    </row>
    <row r="282" spans="1:11" s="1" customFormat="1" x14ac:dyDescent="0.2">
      <c r="A282" s="1" t="s">
        <v>9</v>
      </c>
      <c r="B282" s="1" t="s">
        <v>611</v>
      </c>
      <c r="C282" s="1" t="s">
        <v>612</v>
      </c>
      <c r="D282" s="1" t="s">
        <v>3048</v>
      </c>
      <c r="E282" s="1" t="s">
        <v>3049</v>
      </c>
      <c r="F282" s="1" t="s">
        <v>3050</v>
      </c>
      <c r="G282" s="1" t="s">
        <v>3051</v>
      </c>
      <c r="H282" s="1" t="s">
        <v>1097</v>
      </c>
      <c r="I282" s="1" t="s">
        <v>11</v>
      </c>
      <c r="J282" s="2" t="s">
        <v>3293</v>
      </c>
      <c r="K282" s="2" t="s">
        <v>3693</v>
      </c>
    </row>
    <row r="283" spans="1:11" s="1" customFormat="1" ht="25.5" x14ac:dyDescent="0.2">
      <c r="A283" s="1" t="s">
        <v>9</v>
      </c>
      <c r="B283" s="1" t="s">
        <v>3060</v>
      </c>
      <c r="C283" s="1" t="s">
        <v>3061</v>
      </c>
      <c r="D283" s="1" t="s">
        <v>3062</v>
      </c>
      <c r="E283" s="1" t="s">
        <v>3063</v>
      </c>
      <c r="F283" s="1" t="s">
        <v>3064</v>
      </c>
      <c r="G283" s="1" t="s">
        <v>3065</v>
      </c>
      <c r="H283" s="1" t="s">
        <v>3066</v>
      </c>
      <c r="I283" s="1" t="s">
        <v>3067</v>
      </c>
      <c r="J283" s="2" t="s">
        <v>3447</v>
      </c>
      <c r="K283" s="2" t="s">
        <v>3689</v>
      </c>
    </row>
    <row r="284" spans="1:11" s="1" customFormat="1" x14ac:dyDescent="0.2">
      <c r="A284" s="1" t="s">
        <v>9</v>
      </c>
      <c r="B284" s="1" t="s">
        <v>3068</v>
      </c>
      <c r="C284" s="1" t="s">
        <v>3069</v>
      </c>
      <c r="D284" s="1" t="s">
        <v>3070</v>
      </c>
      <c r="E284" s="1" t="s">
        <v>3071</v>
      </c>
      <c r="F284" s="1" t="s">
        <v>3072</v>
      </c>
      <c r="G284" s="1" t="s">
        <v>3073</v>
      </c>
      <c r="H284" s="1" t="s">
        <v>3066</v>
      </c>
      <c r="I284" s="1" t="s">
        <v>3067</v>
      </c>
      <c r="J284" s="2" t="s">
        <v>3294</v>
      </c>
      <c r="K284" s="2" t="s">
        <v>3682</v>
      </c>
    </row>
    <row r="285" spans="1:11" s="1" customFormat="1" ht="25.5" x14ac:dyDescent="0.2">
      <c r="A285" s="1" t="s">
        <v>9</v>
      </c>
      <c r="B285" s="1" t="s">
        <v>3074</v>
      </c>
      <c r="C285" s="1" t="s">
        <v>3075</v>
      </c>
      <c r="D285" s="1" t="s">
        <v>3076</v>
      </c>
      <c r="E285" s="1" t="s">
        <v>3077</v>
      </c>
      <c r="F285" s="1" t="s">
        <v>3078</v>
      </c>
      <c r="G285" s="1" t="s">
        <v>3079</v>
      </c>
      <c r="H285" s="1" t="s">
        <v>3080</v>
      </c>
      <c r="I285" s="1" t="s">
        <v>3081</v>
      </c>
      <c r="J285" s="2" t="s">
        <v>3447</v>
      </c>
      <c r="K285" s="2" t="s">
        <v>3689</v>
      </c>
    </row>
    <row r="286" spans="1:11" s="1" customFormat="1" x14ac:dyDescent="0.2">
      <c r="A286" s="1" t="s">
        <v>9</v>
      </c>
      <c r="B286" s="1" t="s">
        <v>3094</v>
      </c>
      <c r="C286" s="1" t="s">
        <v>3095</v>
      </c>
      <c r="D286" s="1" t="s">
        <v>3096</v>
      </c>
      <c r="E286" s="1" t="s">
        <v>3097</v>
      </c>
      <c r="F286" s="1" t="s">
        <v>3098</v>
      </c>
      <c r="G286" s="1" t="s">
        <v>3099</v>
      </c>
      <c r="H286" s="1" t="s">
        <v>1026</v>
      </c>
      <c r="I286" s="1" t="s">
        <v>11</v>
      </c>
      <c r="J286" s="2" t="s">
        <v>3274</v>
      </c>
      <c r="K286" s="2" t="s">
        <v>3694</v>
      </c>
    </row>
    <row r="287" spans="1:11" s="1" customFormat="1" x14ac:dyDescent="0.2">
      <c r="A287" s="1" t="s">
        <v>9</v>
      </c>
      <c r="B287" s="1" t="s">
        <v>3112</v>
      </c>
      <c r="C287" s="1" t="s">
        <v>3113</v>
      </c>
      <c r="D287" s="1" t="s">
        <v>3114</v>
      </c>
      <c r="E287" s="1" t="s">
        <v>3115</v>
      </c>
      <c r="F287" s="1" t="s">
        <v>3116</v>
      </c>
      <c r="G287" s="1" t="s">
        <v>3117</v>
      </c>
      <c r="H287" s="1" t="s">
        <v>1006</v>
      </c>
      <c r="I287" s="1" t="s">
        <v>11</v>
      </c>
      <c r="J287" s="2" t="s">
        <v>3294</v>
      </c>
      <c r="K287" s="2" t="s">
        <v>3682</v>
      </c>
    </row>
    <row r="288" spans="1:11" s="1" customFormat="1" x14ac:dyDescent="0.2">
      <c r="A288" s="1" t="s">
        <v>9</v>
      </c>
      <c r="B288" s="1" t="s">
        <v>3118</v>
      </c>
      <c r="C288" s="1" t="s">
        <v>3119</v>
      </c>
      <c r="D288" s="1" t="s">
        <v>3120</v>
      </c>
      <c r="E288" s="1" t="s">
        <v>3121</v>
      </c>
      <c r="F288" s="1" t="s">
        <v>3122</v>
      </c>
      <c r="G288" s="1" t="s">
        <v>3123</v>
      </c>
      <c r="H288" s="1" t="s">
        <v>802</v>
      </c>
      <c r="I288" s="1" t="s">
        <v>803</v>
      </c>
      <c r="J288" s="2" t="s">
        <v>3453</v>
      </c>
      <c r="K288" s="2" t="s">
        <v>3692</v>
      </c>
    </row>
    <row r="289" spans="1:11" s="1" customFormat="1" x14ac:dyDescent="0.2">
      <c r="A289" s="1" t="s">
        <v>9</v>
      </c>
      <c r="B289" s="1" t="s">
        <v>3124</v>
      </c>
      <c r="C289" s="1" t="s">
        <v>3125</v>
      </c>
      <c r="D289" s="1" t="s">
        <v>3126</v>
      </c>
      <c r="E289" s="1" t="s">
        <v>3127</v>
      </c>
      <c r="F289" s="1" t="s">
        <v>3128</v>
      </c>
      <c r="G289" s="1" t="s">
        <v>3129</v>
      </c>
      <c r="H289" s="1" t="s">
        <v>390</v>
      </c>
      <c r="I289" s="1" t="s">
        <v>391</v>
      </c>
      <c r="J289" s="2" t="s">
        <v>3293</v>
      </c>
      <c r="K289" s="2" t="s">
        <v>3693</v>
      </c>
    </row>
    <row r="290" spans="1:11" s="1" customFormat="1" x14ac:dyDescent="0.2">
      <c r="A290" s="1" t="s">
        <v>9</v>
      </c>
      <c r="B290" s="1" t="s">
        <v>3138</v>
      </c>
      <c r="C290" s="1" t="s">
        <v>3139</v>
      </c>
      <c r="D290" s="1" t="s">
        <v>3140</v>
      </c>
      <c r="E290" s="1" t="s">
        <v>3141</v>
      </c>
      <c r="F290" s="1" t="s">
        <v>3142</v>
      </c>
      <c r="G290" s="1" t="s">
        <v>3143</v>
      </c>
      <c r="H290" s="1" t="s">
        <v>1868</v>
      </c>
      <c r="I290" s="1" t="s">
        <v>11</v>
      </c>
      <c r="J290" s="2" t="s">
        <v>3274</v>
      </c>
      <c r="K290" s="2" t="s">
        <v>3694</v>
      </c>
    </row>
    <row r="291" spans="1:11" s="1" customFormat="1" x14ac:dyDescent="0.2">
      <c r="A291" s="1" t="s">
        <v>9</v>
      </c>
      <c r="B291" s="1" t="s">
        <v>3156</v>
      </c>
      <c r="C291" s="1" t="s">
        <v>3157</v>
      </c>
      <c r="D291" s="1" t="s">
        <v>3158</v>
      </c>
      <c r="E291" s="1" t="s">
        <v>3159</v>
      </c>
      <c r="F291" s="1" t="s">
        <v>3160</v>
      </c>
      <c r="G291" s="1" t="s">
        <v>3161</v>
      </c>
      <c r="H291" s="1" t="s">
        <v>1211</v>
      </c>
      <c r="I291" s="1" t="s">
        <v>1212</v>
      </c>
      <c r="J291" s="2" t="s">
        <v>3293</v>
      </c>
      <c r="K291" s="2" t="s">
        <v>3693</v>
      </c>
    </row>
    <row r="292" spans="1:11" s="1" customFormat="1" ht="25.5" x14ac:dyDescent="0.2">
      <c r="A292" s="1" t="s">
        <v>9</v>
      </c>
      <c r="B292" s="1" t="s">
        <v>3170</v>
      </c>
      <c r="C292" s="1" t="s">
        <v>3171</v>
      </c>
      <c r="D292" s="1" t="s">
        <v>3172</v>
      </c>
      <c r="E292" s="1" t="s">
        <v>3173</v>
      </c>
      <c r="F292" s="1" t="s">
        <v>3174</v>
      </c>
      <c r="G292" s="1" t="s">
        <v>3175</v>
      </c>
      <c r="H292" s="1" t="s">
        <v>2612</v>
      </c>
      <c r="I292" s="1" t="s">
        <v>2613</v>
      </c>
      <c r="J292" s="2" t="s">
        <v>3447</v>
      </c>
      <c r="K292" s="2" t="s">
        <v>3689</v>
      </c>
    </row>
    <row r="293" spans="1:11" s="1" customFormat="1" x14ac:dyDescent="0.2">
      <c r="A293" s="1" t="s">
        <v>9</v>
      </c>
      <c r="B293" s="1" t="s">
        <v>3194</v>
      </c>
      <c r="C293" s="1" t="s">
        <v>3195</v>
      </c>
      <c r="D293" s="1" t="s">
        <v>3196</v>
      </c>
      <c r="E293" s="1" t="s">
        <v>3197</v>
      </c>
      <c r="F293" s="1" t="s">
        <v>3198</v>
      </c>
      <c r="G293" s="1" t="s">
        <v>3199</v>
      </c>
      <c r="H293" s="1" t="s">
        <v>3200</v>
      </c>
      <c r="I293" s="1" t="s">
        <v>3201</v>
      </c>
      <c r="J293" s="2" t="s">
        <v>3293</v>
      </c>
      <c r="K293" s="2" t="s">
        <v>3693</v>
      </c>
    </row>
    <row r="294" spans="1:11" s="1" customFormat="1" x14ac:dyDescent="0.2">
      <c r="A294" s="1" t="s">
        <v>9</v>
      </c>
      <c r="B294" s="1" t="s">
        <v>3202</v>
      </c>
      <c r="C294" s="1" t="s">
        <v>3203</v>
      </c>
      <c r="D294" s="1" t="s">
        <v>3204</v>
      </c>
      <c r="E294" s="1" t="s">
        <v>3205</v>
      </c>
      <c r="F294" s="1" t="s">
        <v>3206</v>
      </c>
      <c r="G294" s="1" t="s">
        <v>3207</v>
      </c>
      <c r="H294" s="1" t="s">
        <v>38</v>
      </c>
      <c r="I294" s="1" t="s">
        <v>39</v>
      </c>
      <c r="J294" s="2" t="s">
        <v>3294</v>
      </c>
      <c r="K294" s="2" t="s">
        <v>3682</v>
      </c>
    </row>
    <row r="295" spans="1:11" s="1" customFormat="1" x14ac:dyDescent="0.2">
      <c r="A295" s="1" t="s">
        <v>9</v>
      </c>
      <c r="B295" s="1" t="s">
        <v>3208</v>
      </c>
      <c r="C295" s="1" t="s">
        <v>3209</v>
      </c>
      <c r="D295" s="1" t="s">
        <v>3210</v>
      </c>
      <c r="E295" s="1" t="s">
        <v>3211</v>
      </c>
      <c r="F295" s="1" t="s">
        <v>3212</v>
      </c>
      <c r="G295" s="1" t="s">
        <v>3213</v>
      </c>
      <c r="H295" s="1" t="s">
        <v>1832</v>
      </c>
      <c r="I295" s="1" t="s">
        <v>1833</v>
      </c>
      <c r="J295" s="2" t="s">
        <v>3294</v>
      </c>
      <c r="K295" s="2" t="s">
        <v>3682</v>
      </c>
    </row>
    <row r="296" spans="1:11" s="1" customFormat="1" x14ac:dyDescent="0.2">
      <c r="A296" s="1" t="s">
        <v>9</v>
      </c>
      <c r="B296" s="1" t="s">
        <v>3214</v>
      </c>
      <c r="C296" s="1" t="s">
        <v>3215</v>
      </c>
      <c r="D296" s="1" t="s">
        <v>3216</v>
      </c>
      <c r="E296" s="1" t="s">
        <v>3217</v>
      </c>
      <c r="F296" s="1" t="s">
        <v>3218</v>
      </c>
      <c r="G296" s="1" t="s">
        <v>3219</v>
      </c>
      <c r="H296" s="1" t="s">
        <v>215</v>
      </c>
      <c r="I296" s="1" t="s">
        <v>216</v>
      </c>
      <c r="J296" s="2" t="s">
        <v>3293</v>
      </c>
      <c r="K296" s="2" t="s">
        <v>3693</v>
      </c>
    </row>
    <row r="297" spans="1:11" s="1" customFormat="1" x14ac:dyDescent="0.2">
      <c r="A297" s="1" t="s">
        <v>9</v>
      </c>
      <c r="B297" s="1" t="s">
        <v>3233</v>
      </c>
      <c r="C297" s="1" t="s">
        <v>3234</v>
      </c>
      <c r="D297" s="1" t="s">
        <v>3235</v>
      </c>
      <c r="E297" s="1" t="s">
        <v>3236</v>
      </c>
      <c r="F297" s="1" t="s">
        <v>3237</v>
      </c>
      <c r="G297" s="1" t="s">
        <v>3238</v>
      </c>
      <c r="H297" s="1" t="s">
        <v>215</v>
      </c>
      <c r="I297" s="1" t="s">
        <v>216</v>
      </c>
      <c r="J297" s="2" t="s">
        <v>3293</v>
      </c>
      <c r="K297" s="2" t="s">
        <v>3693</v>
      </c>
    </row>
    <row r="298" spans="1:11" s="1" customFormat="1" x14ac:dyDescent="0.2">
      <c r="A298" s="1" t="s">
        <v>9</v>
      </c>
      <c r="B298" s="1" t="s">
        <v>3239</v>
      </c>
      <c r="C298" s="1" t="s">
        <v>3240</v>
      </c>
      <c r="D298" s="1" t="s">
        <v>3241</v>
      </c>
      <c r="E298" s="1" t="s">
        <v>3242</v>
      </c>
      <c r="F298" s="1" t="s">
        <v>3243</v>
      </c>
      <c r="G298" s="1" t="s">
        <v>3244</v>
      </c>
      <c r="H298" s="1" t="s">
        <v>629</v>
      </c>
      <c r="I298" s="1" t="s">
        <v>630</v>
      </c>
      <c r="J298" s="2" t="s">
        <v>3274</v>
      </c>
      <c r="K298" s="2" t="s">
        <v>3694</v>
      </c>
    </row>
    <row r="299" spans="1:11" s="1" customFormat="1" x14ac:dyDescent="0.2">
      <c r="A299" s="1" t="s">
        <v>932</v>
      </c>
      <c r="B299" s="1" t="s">
        <v>3253</v>
      </c>
      <c r="C299" s="1" t="s">
        <v>3254</v>
      </c>
      <c r="D299" s="1" t="s">
        <v>3255</v>
      </c>
      <c r="E299" s="1" t="s">
        <v>3256</v>
      </c>
      <c r="F299" s="1" t="s">
        <v>11</v>
      </c>
      <c r="G299" s="1" t="s">
        <v>3257</v>
      </c>
      <c r="H299" s="1" t="s">
        <v>1657</v>
      </c>
      <c r="I299" s="1" t="s">
        <v>11</v>
      </c>
      <c r="J299" s="2" t="s">
        <v>3453</v>
      </c>
      <c r="K299" s="2" t="s">
        <v>3692</v>
      </c>
    </row>
    <row r="300" spans="1:11" s="1" customFormat="1" x14ac:dyDescent="0.2">
      <c r="A300" s="1" t="s">
        <v>932</v>
      </c>
      <c r="B300" s="1" t="s">
        <v>3258</v>
      </c>
      <c r="C300" s="1" t="s">
        <v>3259</v>
      </c>
      <c r="D300" s="1" t="s">
        <v>3260</v>
      </c>
      <c r="E300" s="1" t="s">
        <v>3261</v>
      </c>
      <c r="F300" s="1" t="s">
        <v>3262</v>
      </c>
      <c r="G300" s="1" t="s">
        <v>3263</v>
      </c>
      <c r="H300" s="1" t="s">
        <v>1657</v>
      </c>
      <c r="I300" s="1" t="s">
        <v>11</v>
      </c>
      <c r="J300" s="2" t="s">
        <v>3453</v>
      </c>
      <c r="K300" s="2" t="s">
        <v>3692</v>
      </c>
    </row>
    <row r="301" spans="1:11" ht="15" customHeight="1" x14ac:dyDescent="0.2">
      <c r="D301" s="1" t="s">
        <v>3403</v>
      </c>
      <c r="J301" s="2" t="s">
        <v>3274</v>
      </c>
      <c r="K301" s="2" t="s">
        <v>3694</v>
      </c>
    </row>
    <row r="302" spans="1:11" x14ac:dyDescent="0.2">
      <c r="D302" s="1" t="s">
        <v>3404</v>
      </c>
      <c r="J302" s="2" t="s">
        <v>3293</v>
      </c>
      <c r="K302" s="2" t="s">
        <v>3693</v>
      </c>
    </row>
    <row r="303" spans="1:11" x14ac:dyDescent="0.2">
      <c r="D303" s="5" t="s">
        <v>3411</v>
      </c>
      <c r="J303" s="2" t="s">
        <v>3293</v>
      </c>
      <c r="K303" s="2" t="s">
        <v>3693</v>
      </c>
    </row>
    <row r="304" spans="1:11" x14ac:dyDescent="0.2">
      <c r="D304" s="5" t="s">
        <v>3414</v>
      </c>
      <c r="J304" s="2" t="s">
        <v>3274</v>
      </c>
      <c r="K304" s="2" t="s">
        <v>3694</v>
      </c>
    </row>
    <row r="305" spans="1:11" x14ac:dyDescent="0.2">
      <c r="D305" s="5" t="s">
        <v>3415</v>
      </c>
      <c r="J305" s="2" t="s">
        <v>3453</v>
      </c>
      <c r="K305" s="2" t="s">
        <v>3692</v>
      </c>
    </row>
    <row r="306" spans="1:11" x14ac:dyDescent="0.2">
      <c r="D306" s="5" t="s">
        <v>3416</v>
      </c>
      <c r="J306" s="2" t="s">
        <v>3274</v>
      </c>
      <c r="K306" s="2" t="s">
        <v>3694</v>
      </c>
    </row>
    <row r="307" spans="1:11" x14ac:dyDescent="0.2">
      <c r="D307" s="5" t="s">
        <v>3417</v>
      </c>
      <c r="J307" s="2" t="s">
        <v>3293</v>
      </c>
      <c r="K307" s="2" t="s">
        <v>3693</v>
      </c>
    </row>
    <row r="308" spans="1:11" x14ac:dyDescent="0.2">
      <c r="D308" s="5" t="s">
        <v>3422</v>
      </c>
      <c r="J308" s="2" t="s">
        <v>3293</v>
      </c>
      <c r="K308" s="2" t="s">
        <v>3693</v>
      </c>
    </row>
    <row r="309" spans="1:11" x14ac:dyDescent="0.2">
      <c r="D309" s="5" t="s">
        <v>3425</v>
      </c>
      <c r="J309" s="2" t="s">
        <v>3294</v>
      </c>
      <c r="K309" s="2" t="s">
        <v>3682</v>
      </c>
    </row>
    <row r="310" spans="1:11" x14ac:dyDescent="0.2">
      <c r="D310" s="5" t="s">
        <v>3426</v>
      </c>
      <c r="J310" s="2" t="s">
        <v>3274</v>
      </c>
      <c r="K310" s="2" t="s">
        <v>3694</v>
      </c>
    </row>
    <row r="311" spans="1:11" x14ac:dyDescent="0.2">
      <c r="D311" s="5" t="s">
        <v>3433</v>
      </c>
      <c r="J311" s="2" t="s">
        <v>3294</v>
      </c>
      <c r="K311" s="2" t="s">
        <v>3682</v>
      </c>
    </row>
    <row r="312" spans="1:11" x14ac:dyDescent="0.2">
      <c r="D312" s="5" t="s">
        <v>3434</v>
      </c>
      <c r="J312" s="2" t="s">
        <v>3294</v>
      </c>
      <c r="K312" s="2" t="s">
        <v>3682</v>
      </c>
    </row>
    <row r="313" spans="1:11" x14ac:dyDescent="0.2">
      <c r="D313" s="5" t="s">
        <v>3435</v>
      </c>
      <c r="J313" s="2" t="s">
        <v>3294</v>
      </c>
      <c r="K313" s="2" t="s">
        <v>3682</v>
      </c>
    </row>
    <row r="314" spans="1:11" x14ac:dyDescent="0.2">
      <c r="D314" s="3" t="s">
        <v>3437</v>
      </c>
      <c r="J314" s="2" t="s">
        <v>3294</v>
      </c>
      <c r="K314" s="2" t="s">
        <v>3682</v>
      </c>
    </row>
    <row r="315" spans="1:11" s="1" customFormat="1" x14ac:dyDescent="0.2">
      <c r="A315" s="1" t="s">
        <v>9</v>
      </c>
      <c r="B315" s="1" t="s">
        <v>18</v>
      </c>
      <c r="C315" s="1" t="s">
        <v>19</v>
      </c>
      <c r="D315" s="1" t="s">
        <v>20</v>
      </c>
      <c r="E315" s="1" t="s">
        <v>21</v>
      </c>
      <c r="F315" s="1" t="s">
        <v>22</v>
      </c>
      <c r="G315" s="1" t="s">
        <v>23</v>
      </c>
      <c r="H315" s="1" t="s">
        <v>24</v>
      </c>
      <c r="I315" s="1" t="s">
        <v>25</v>
      </c>
      <c r="J315" s="2" t="s">
        <v>3293</v>
      </c>
      <c r="K315" s="2" t="s">
        <v>3693</v>
      </c>
    </row>
    <row r="316" spans="1:11" s="1" customFormat="1" x14ac:dyDescent="0.2">
      <c r="A316" s="1" t="s">
        <v>9</v>
      </c>
      <c r="B316" s="1" t="s">
        <v>40</v>
      </c>
      <c r="C316" s="1" t="s">
        <v>41</v>
      </c>
      <c r="D316" s="1" t="s">
        <v>42</v>
      </c>
      <c r="E316" s="1" t="s">
        <v>43</v>
      </c>
      <c r="F316" s="1" t="s">
        <v>44</v>
      </c>
      <c r="G316" s="1" t="s">
        <v>45</v>
      </c>
      <c r="H316" s="1" t="s">
        <v>46</v>
      </c>
      <c r="I316" s="1" t="s">
        <v>47</v>
      </c>
      <c r="J316" s="2" t="s">
        <v>3453</v>
      </c>
      <c r="K316" s="2" t="s">
        <v>3692</v>
      </c>
    </row>
    <row r="317" spans="1:11" s="1" customFormat="1" x14ac:dyDescent="0.2">
      <c r="A317" s="1" t="s">
        <v>9</v>
      </c>
      <c r="B317" s="1" t="s">
        <v>84</v>
      </c>
      <c r="C317" s="1" t="s">
        <v>85</v>
      </c>
      <c r="D317" s="1" t="s">
        <v>86</v>
      </c>
      <c r="E317" s="1" t="s">
        <v>87</v>
      </c>
      <c r="F317" s="1" t="s">
        <v>88</v>
      </c>
      <c r="G317" s="1" t="s">
        <v>89</v>
      </c>
      <c r="H317" s="1" t="s">
        <v>90</v>
      </c>
      <c r="I317" s="1" t="s">
        <v>91</v>
      </c>
      <c r="J317" s="2" t="s">
        <v>3453</v>
      </c>
      <c r="K317" s="2" t="s">
        <v>3692</v>
      </c>
    </row>
    <row r="318" spans="1:11" s="1" customFormat="1" ht="25.5" x14ac:dyDescent="0.2">
      <c r="A318" s="1" t="s">
        <v>9</v>
      </c>
      <c r="B318" s="1" t="s">
        <v>98</v>
      </c>
      <c r="C318" s="1" t="s">
        <v>99</v>
      </c>
      <c r="D318" s="1" t="s">
        <v>100</v>
      </c>
      <c r="E318" s="1" t="s">
        <v>101</v>
      </c>
      <c r="F318" s="1" t="s">
        <v>102</v>
      </c>
      <c r="G318" s="1" t="s">
        <v>103</v>
      </c>
      <c r="H318" s="1" t="s">
        <v>104</v>
      </c>
      <c r="I318" s="1" t="s">
        <v>105</v>
      </c>
      <c r="J318" s="2" t="s">
        <v>3447</v>
      </c>
      <c r="K318" s="2" t="s">
        <v>3689</v>
      </c>
    </row>
    <row r="319" spans="1:11" s="1" customFormat="1" x14ac:dyDescent="0.2">
      <c r="A319" s="1" t="s">
        <v>9</v>
      </c>
      <c r="B319" s="1" t="s">
        <v>193</v>
      </c>
      <c r="C319" s="1" t="s">
        <v>194</v>
      </c>
      <c r="D319" s="1" t="s">
        <v>195</v>
      </c>
      <c r="E319" s="1" t="s">
        <v>196</v>
      </c>
      <c r="F319" s="1" t="s">
        <v>197</v>
      </c>
      <c r="G319" s="1" t="s">
        <v>198</v>
      </c>
      <c r="H319" s="1" t="s">
        <v>199</v>
      </c>
      <c r="I319" s="1" t="s">
        <v>200</v>
      </c>
      <c r="J319" s="2" t="s">
        <v>3500</v>
      </c>
      <c r="K319" s="2" t="s">
        <v>3690</v>
      </c>
    </row>
    <row r="320" spans="1:11" s="1" customFormat="1" x14ac:dyDescent="0.2">
      <c r="A320" s="1" t="s">
        <v>9</v>
      </c>
      <c r="B320" s="1" t="s">
        <v>288</v>
      </c>
      <c r="C320" s="1" t="s">
        <v>289</v>
      </c>
      <c r="D320" s="1" t="s">
        <v>290</v>
      </c>
      <c r="E320" s="1" t="s">
        <v>291</v>
      </c>
      <c r="F320" s="1" t="s">
        <v>292</v>
      </c>
      <c r="G320" s="1" t="s">
        <v>293</v>
      </c>
      <c r="H320" s="1" t="s">
        <v>294</v>
      </c>
      <c r="I320" s="1" t="s">
        <v>295</v>
      </c>
      <c r="J320" s="2" t="s">
        <v>3294</v>
      </c>
      <c r="K320" s="2" t="s">
        <v>3682</v>
      </c>
    </row>
    <row r="321" spans="1:11" s="1" customFormat="1" x14ac:dyDescent="0.2">
      <c r="A321" s="1" t="s">
        <v>9</v>
      </c>
      <c r="B321" s="1" t="s">
        <v>631</v>
      </c>
      <c r="C321" s="1" t="s">
        <v>632</v>
      </c>
      <c r="D321" s="1" t="s">
        <v>633</v>
      </c>
      <c r="E321" s="1" t="s">
        <v>634</v>
      </c>
      <c r="F321" s="1" t="s">
        <v>635</v>
      </c>
      <c r="G321" s="1" t="s">
        <v>636</v>
      </c>
      <c r="H321" s="1" t="s">
        <v>637</v>
      </c>
      <c r="I321" s="1" t="s">
        <v>11</v>
      </c>
      <c r="J321" s="2" t="s">
        <v>3453</v>
      </c>
      <c r="K321" s="2" t="s">
        <v>3692</v>
      </c>
    </row>
    <row r="322" spans="1:11" s="1" customFormat="1" ht="25.5" x14ac:dyDescent="0.2">
      <c r="A322" s="1" t="s">
        <v>9</v>
      </c>
      <c r="B322" s="1" t="s">
        <v>1145</v>
      </c>
      <c r="C322" s="1" t="s">
        <v>1146</v>
      </c>
      <c r="D322" s="1" t="s">
        <v>1147</v>
      </c>
      <c r="E322" s="1" t="s">
        <v>11</v>
      </c>
      <c r="F322" s="1" t="s">
        <v>1148</v>
      </c>
      <c r="G322" s="1" t="s">
        <v>1149</v>
      </c>
      <c r="H322" s="1" t="s">
        <v>11</v>
      </c>
      <c r="I322" s="1" t="s">
        <v>1150</v>
      </c>
      <c r="J322" s="2" t="s">
        <v>3447</v>
      </c>
      <c r="K322" s="2" t="s">
        <v>3689</v>
      </c>
    </row>
    <row r="323" spans="1:11" s="1" customFormat="1" ht="25.5" x14ac:dyDescent="0.2">
      <c r="A323" s="1" t="s">
        <v>9</v>
      </c>
      <c r="B323" s="1" t="s">
        <v>1276</v>
      </c>
      <c r="C323" s="1" t="s">
        <v>1277</v>
      </c>
      <c r="D323" s="1" t="s">
        <v>1278</v>
      </c>
      <c r="E323" s="1" t="s">
        <v>1279</v>
      </c>
      <c r="F323" s="1" t="s">
        <v>1280</v>
      </c>
      <c r="G323" s="1" t="s">
        <v>1281</v>
      </c>
      <c r="H323" s="1" t="s">
        <v>1282</v>
      </c>
      <c r="I323" s="1" t="s">
        <v>11</v>
      </c>
      <c r="J323" s="2" t="s">
        <v>3447</v>
      </c>
      <c r="K323" s="2" t="s">
        <v>3689</v>
      </c>
    </row>
    <row r="324" spans="1:11" s="1" customFormat="1" ht="25.5" x14ac:dyDescent="0.2">
      <c r="A324" s="1" t="s">
        <v>9</v>
      </c>
      <c r="B324" s="1" t="s">
        <v>1342</v>
      </c>
      <c r="C324" s="1" t="s">
        <v>1343</v>
      </c>
      <c r="D324" s="1" t="s">
        <v>1344</v>
      </c>
      <c r="E324" s="1" t="s">
        <v>1345</v>
      </c>
      <c r="F324" s="1" t="s">
        <v>1346</v>
      </c>
      <c r="G324" s="1" t="s">
        <v>1347</v>
      </c>
      <c r="H324" s="1" t="s">
        <v>11</v>
      </c>
      <c r="I324" s="1" t="s">
        <v>68</v>
      </c>
      <c r="J324" s="2" t="s">
        <v>3447</v>
      </c>
      <c r="K324" s="2" t="s">
        <v>3689</v>
      </c>
    </row>
    <row r="325" spans="1:11" s="1" customFormat="1" x14ac:dyDescent="0.2">
      <c r="A325" s="1" t="s">
        <v>932</v>
      </c>
      <c r="B325" s="1" t="s">
        <v>1658</v>
      </c>
      <c r="C325" s="1" t="s">
        <v>1659</v>
      </c>
      <c r="D325" s="1" t="s">
        <v>1660</v>
      </c>
      <c r="E325" s="1" t="s">
        <v>1661</v>
      </c>
      <c r="F325" s="1" t="s">
        <v>1662</v>
      </c>
      <c r="G325" s="1" t="s">
        <v>1663</v>
      </c>
      <c r="H325" s="1" t="s">
        <v>1657</v>
      </c>
      <c r="I325" s="1" t="s">
        <v>11</v>
      </c>
      <c r="J325" s="2" t="s">
        <v>3453</v>
      </c>
      <c r="K325" s="2" t="s">
        <v>3692</v>
      </c>
    </row>
    <row r="326" spans="1:11" s="1" customFormat="1" x14ac:dyDescent="0.2">
      <c r="A326" s="1" t="s">
        <v>932</v>
      </c>
      <c r="B326" s="1" t="s">
        <v>1664</v>
      </c>
      <c r="C326" s="1" t="s">
        <v>1665</v>
      </c>
      <c r="D326" s="1" t="s">
        <v>1666</v>
      </c>
      <c r="E326" s="1" t="s">
        <v>1667</v>
      </c>
      <c r="F326" s="1" t="s">
        <v>11</v>
      </c>
      <c r="G326" s="1" t="s">
        <v>1668</v>
      </c>
      <c r="H326" s="1" t="s">
        <v>1657</v>
      </c>
      <c r="I326" s="1" t="s">
        <v>11</v>
      </c>
      <c r="J326" s="2" t="s">
        <v>3453</v>
      </c>
      <c r="K326" s="2" t="s">
        <v>3692</v>
      </c>
    </row>
    <row r="327" spans="1:11" s="1" customFormat="1" x14ac:dyDescent="0.2">
      <c r="A327" s="1" t="s">
        <v>9</v>
      </c>
      <c r="B327" s="1" t="s">
        <v>1780</v>
      </c>
      <c r="C327" s="1" t="s">
        <v>1781</v>
      </c>
      <c r="D327" s="1" t="s">
        <v>1782</v>
      </c>
      <c r="E327" s="1" t="s">
        <v>1783</v>
      </c>
      <c r="F327" s="1" t="s">
        <v>1784</v>
      </c>
      <c r="G327" s="1" t="s">
        <v>1785</v>
      </c>
      <c r="H327" s="1" t="s">
        <v>1786</v>
      </c>
      <c r="I327" s="1" t="s">
        <v>1787</v>
      </c>
      <c r="J327" s="2" t="s">
        <v>3453</v>
      </c>
      <c r="K327" s="2" t="s">
        <v>3692</v>
      </c>
    </row>
    <row r="328" spans="1:11" s="1" customFormat="1" x14ac:dyDescent="0.2">
      <c r="A328" s="1" t="s">
        <v>9</v>
      </c>
      <c r="B328" s="1" t="s">
        <v>1834</v>
      </c>
      <c r="C328" s="1" t="s">
        <v>1835</v>
      </c>
      <c r="D328" s="1" t="s">
        <v>1836</v>
      </c>
      <c r="E328" s="1" t="s">
        <v>1837</v>
      </c>
      <c r="F328" s="1" t="s">
        <v>1838</v>
      </c>
      <c r="G328" s="1" t="s">
        <v>1839</v>
      </c>
      <c r="H328" s="1" t="s">
        <v>999</v>
      </c>
      <c r="I328" s="1" t="s">
        <v>11</v>
      </c>
      <c r="J328" s="2" t="s">
        <v>3293</v>
      </c>
      <c r="K328" s="2" t="s">
        <v>3693</v>
      </c>
    </row>
    <row r="329" spans="1:11" s="1" customFormat="1" x14ac:dyDescent="0.2">
      <c r="A329" s="1" t="s">
        <v>9</v>
      </c>
      <c r="B329" s="1" t="s">
        <v>1894</v>
      </c>
      <c r="C329" s="1" t="s">
        <v>1895</v>
      </c>
      <c r="D329" s="1" t="s">
        <v>1896</v>
      </c>
      <c r="E329" s="1" t="s">
        <v>1897</v>
      </c>
      <c r="F329" s="1" t="s">
        <v>1898</v>
      </c>
      <c r="G329" s="1" t="s">
        <v>1899</v>
      </c>
      <c r="H329" s="1" t="s">
        <v>215</v>
      </c>
      <c r="I329" s="1" t="s">
        <v>216</v>
      </c>
      <c r="J329" s="2" t="s">
        <v>3453</v>
      </c>
      <c r="K329" s="2" t="s">
        <v>3692</v>
      </c>
    </row>
    <row r="330" spans="1:11" s="1" customFormat="1" x14ac:dyDescent="0.2">
      <c r="A330" s="1" t="s">
        <v>9</v>
      </c>
      <c r="B330" s="1" t="s">
        <v>1925</v>
      </c>
      <c r="C330" s="1" t="s">
        <v>1926</v>
      </c>
      <c r="D330" s="1" t="s">
        <v>1927</v>
      </c>
      <c r="E330" s="1" t="s">
        <v>1928</v>
      </c>
      <c r="F330" s="1" t="s">
        <v>1929</v>
      </c>
      <c r="G330" s="1" t="s">
        <v>1930</v>
      </c>
      <c r="H330" s="1" t="s">
        <v>802</v>
      </c>
      <c r="I330" s="1" t="s">
        <v>803</v>
      </c>
      <c r="J330" s="2" t="s">
        <v>3453</v>
      </c>
      <c r="K330" s="2" t="s">
        <v>3692</v>
      </c>
    </row>
    <row r="331" spans="1:11" s="1" customFormat="1" ht="25.5" x14ac:dyDescent="0.2">
      <c r="A331" s="1" t="s">
        <v>9</v>
      </c>
      <c r="B331" s="1" t="s">
        <v>2051</v>
      </c>
      <c r="C331" s="1" t="s">
        <v>2052</v>
      </c>
      <c r="D331" s="1" t="s">
        <v>2053</v>
      </c>
      <c r="E331" s="1" t="s">
        <v>2054</v>
      </c>
      <c r="F331" s="1" t="s">
        <v>2055</v>
      </c>
      <c r="G331" s="1" t="s">
        <v>2056</v>
      </c>
      <c r="H331" s="1" t="s">
        <v>2057</v>
      </c>
      <c r="I331" s="1" t="s">
        <v>2058</v>
      </c>
      <c r="J331" s="2" t="s">
        <v>3447</v>
      </c>
      <c r="K331" s="2" t="s">
        <v>3689</v>
      </c>
    </row>
    <row r="332" spans="1:11" s="1" customFormat="1" x14ac:dyDescent="0.2">
      <c r="A332" s="1" t="s">
        <v>1596</v>
      </c>
      <c r="B332" s="1" t="s">
        <v>2195</v>
      </c>
      <c r="C332" s="1" t="s">
        <v>2196</v>
      </c>
      <c r="D332" s="1" t="s">
        <v>2197</v>
      </c>
      <c r="E332" s="1" t="s">
        <v>2198</v>
      </c>
      <c r="F332" s="1" t="s">
        <v>2199</v>
      </c>
      <c r="G332" s="1" t="s">
        <v>2200</v>
      </c>
      <c r="H332" s="1" t="s">
        <v>11</v>
      </c>
      <c r="I332" s="1" t="s">
        <v>11</v>
      </c>
      <c r="J332" s="2" t="s">
        <v>3453</v>
      </c>
      <c r="K332" s="2" t="s">
        <v>3692</v>
      </c>
    </row>
    <row r="333" spans="1:11" s="1" customFormat="1" x14ac:dyDescent="0.2">
      <c r="A333" s="1" t="s">
        <v>9</v>
      </c>
      <c r="B333" s="1" t="s">
        <v>2452</v>
      </c>
      <c r="C333" s="1" t="s">
        <v>2453</v>
      </c>
      <c r="D333" s="1" t="s">
        <v>2454</v>
      </c>
      <c r="E333" s="1" t="s">
        <v>2455</v>
      </c>
      <c r="F333" s="1" t="s">
        <v>2456</v>
      </c>
      <c r="G333" s="1" t="s">
        <v>2457</v>
      </c>
      <c r="H333" s="1" t="s">
        <v>390</v>
      </c>
      <c r="I333" s="1" t="s">
        <v>391</v>
      </c>
      <c r="J333" s="2" t="s">
        <v>3293</v>
      </c>
      <c r="K333" s="2" t="s">
        <v>3693</v>
      </c>
    </row>
    <row r="334" spans="1:11" s="1" customFormat="1" ht="25.5" x14ac:dyDescent="0.2">
      <c r="A334" s="1" t="s">
        <v>9</v>
      </c>
      <c r="B334" s="1" t="s">
        <v>2620</v>
      </c>
      <c r="C334" s="1" t="s">
        <v>2621</v>
      </c>
      <c r="D334" s="1" t="s">
        <v>2622</v>
      </c>
      <c r="E334" s="1" t="s">
        <v>2623</v>
      </c>
      <c r="F334" s="1" t="s">
        <v>2624</v>
      </c>
      <c r="G334" s="1" t="s">
        <v>2625</v>
      </c>
      <c r="H334" s="1" t="s">
        <v>629</v>
      </c>
      <c r="I334" s="1" t="s">
        <v>630</v>
      </c>
      <c r="J334" s="2" t="s">
        <v>3447</v>
      </c>
      <c r="K334" s="2" t="s">
        <v>3689</v>
      </c>
    </row>
    <row r="335" spans="1:11" s="1" customFormat="1" ht="25.5" x14ac:dyDescent="0.2">
      <c r="A335" s="1" t="s">
        <v>9</v>
      </c>
      <c r="B335" s="1" t="s">
        <v>2626</v>
      </c>
      <c r="C335" s="1" t="s">
        <v>2627</v>
      </c>
      <c r="D335" s="1" t="s">
        <v>2628</v>
      </c>
      <c r="E335" s="1" t="s">
        <v>2629</v>
      </c>
      <c r="F335" s="1" t="s">
        <v>2630</v>
      </c>
      <c r="G335" s="1" t="s">
        <v>2631</v>
      </c>
      <c r="H335" s="1" t="s">
        <v>2632</v>
      </c>
      <c r="I335" s="1" t="s">
        <v>11</v>
      </c>
      <c r="J335" s="2" t="s">
        <v>3447</v>
      </c>
      <c r="K335" s="2" t="s">
        <v>3689</v>
      </c>
    </row>
    <row r="336" spans="1:11" s="1" customFormat="1" x14ac:dyDescent="0.2">
      <c r="A336" s="1" t="s">
        <v>9</v>
      </c>
      <c r="B336" s="1" t="s">
        <v>2633</v>
      </c>
      <c r="C336" s="1" t="s">
        <v>2634</v>
      </c>
      <c r="D336" s="1" t="s">
        <v>2635</v>
      </c>
      <c r="E336" s="1" t="s">
        <v>2636</v>
      </c>
      <c r="F336" s="1" t="s">
        <v>1637</v>
      </c>
      <c r="G336" s="1" t="s">
        <v>2637</v>
      </c>
      <c r="H336" s="1" t="s">
        <v>2638</v>
      </c>
      <c r="I336" s="1" t="s">
        <v>2639</v>
      </c>
      <c r="J336" s="2" t="s">
        <v>3453</v>
      </c>
      <c r="K336" s="2" t="s">
        <v>3692</v>
      </c>
    </row>
    <row r="337" spans="1:14" s="1" customFormat="1" x14ac:dyDescent="0.2">
      <c r="A337" s="1" t="s">
        <v>932</v>
      </c>
      <c r="B337" s="1" t="s">
        <v>2749</v>
      </c>
      <c r="C337" s="1" t="s">
        <v>2750</v>
      </c>
      <c r="D337" s="1" t="s">
        <v>2751</v>
      </c>
      <c r="E337" s="1" t="s">
        <v>2752</v>
      </c>
      <c r="F337" s="1" t="s">
        <v>2753</v>
      </c>
      <c r="G337" s="1" t="s">
        <v>2754</v>
      </c>
      <c r="H337" s="1" t="s">
        <v>2755</v>
      </c>
      <c r="I337" s="1" t="s">
        <v>2756</v>
      </c>
      <c r="J337" s="2" t="s">
        <v>3453</v>
      </c>
      <c r="K337" s="2" t="s">
        <v>3692</v>
      </c>
    </row>
    <row r="338" spans="1:14" s="1" customFormat="1" x14ac:dyDescent="0.2">
      <c r="A338" s="1" t="s">
        <v>932</v>
      </c>
      <c r="B338" s="1" t="s">
        <v>2823</v>
      </c>
      <c r="C338" s="1" t="s">
        <v>2824</v>
      </c>
      <c r="D338" s="1" t="s">
        <v>2825</v>
      </c>
      <c r="E338" s="1" t="s">
        <v>2826</v>
      </c>
      <c r="F338" s="1" t="s">
        <v>2827</v>
      </c>
      <c r="G338" s="1" t="s">
        <v>2828</v>
      </c>
      <c r="H338" s="1" t="s">
        <v>1657</v>
      </c>
      <c r="I338" s="1" t="s">
        <v>11</v>
      </c>
      <c r="J338" s="2" t="s">
        <v>3453</v>
      </c>
      <c r="K338" s="2" t="s">
        <v>3692</v>
      </c>
    </row>
    <row r="339" spans="1:14" s="1" customFormat="1" x14ac:dyDescent="0.2">
      <c r="A339" s="1" t="s">
        <v>932</v>
      </c>
      <c r="B339" s="1" t="s">
        <v>2940</v>
      </c>
      <c r="C339" s="1" t="s">
        <v>2941</v>
      </c>
      <c r="D339" s="1" t="s">
        <v>2942</v>
      </c>
      <c r="E339" s="1" t="s">
        <v>2943</v>
      </c>
      <c r="F339" s="1" t="s">
        <v>11</v>
      </c>
      <c r="G339" s="1" t="s">
        <v>2944</v>
      </c>
      <c r="H339" s="1" t="s">
        <v>2945</v>
      </c>
      <c r="I339" s="1" t="s">
        <v>2946</v>
      </c>
      <c r="J339" s="2" t="s">
        <v>3453</v>
      </c>
      <c r="K339" s="2" t="s">
        <v>3692</v>
      </c>
    </row>
    <row r="340" spans="1:14" s="1" customFormat="1" ht="25.5" x14ac:dyDescent="0.2">
      <c r="A340" s="1" t="s">
        <v>9</v>
      </c>
      <c r="B340" s="1" t="s">
        <v>2964</v>
      </c>
      <c r="C340" s="1" t="s">
        <v>2965</v>
      </c>
      <c r="D340" s="1" t="s">
        <v>2966</v>
      </c>
      <c r="E340" s="1" t="s">
        <v>2967</v>
      </c>
      <c r="F340" s="1" t="s">
        <v>11</v>
      </c>
      <c r="G340" s="1" t="s">
        <v>2968</v>
      </c>
      <c r="H340" s="1" t="s">
        <v>2969</v>
      </c>
      <c r="I340" s="1" t="s">
        <v>2970</v>
      </c>
      <c r="J340" s="2" t="s">
        <v>3447</v>
      </c>
      <c r="K340" s="2" t="s">
        <v>3689</v>
      </c>
      <c r="N340" s="3"/>
    </row>
    <row r="341" spans="1:14" s="1" customFormat="1" x14ac:dyDescent="0.2">
      <c r="A341" s="1" t="s">
        <v>9</v>
      </c>
      <c r="B341" s="1" t="s">
        <v>3052</v>
      </c>
      <c r="C341" s="1" t="s">
        <v>3053</v>
      </c>
      <c r="D341" s="1" t="s">
        <v>3054</v>
      </c>
      <c r="E341" s="1" t="s">
        <v>3055</v>
      </c>
      <c r="F341" s="1" t="s">
        <v>3056</v>
      </c>
      <c r="G341" s="1" t="s">
        <v>3057</v>
      </c>
      <c r="H341" s="1" t="s">
        <v>3058</v>
      </c>
      <c r="I341" s="1" t="s">
        <v>3059</v>
      </c>
      <c r="J341" s="2" t="s">
        <v>3453</v>
      </c>
      <c r="K341" s="2" t="s">
        <v>3692</v>
      </c>
    </row>
    <row r="342" spans="1:14" s="1" customFormat="1" x14ac:dyDescent="0.2">
      <c r="A342" s="1" t="s">
        <v>9</v>
      </c>
      <c r="B342" s="1" t="s">
        <v>3100</v>
      </c>
      <c r="C342" s="1" t="s">
        <v>3101</v>
      </c>
      <c r="D342" s="1" t="s">
        <v>3102</v>
      </c>
      <c r="E342" s="1" t="s">
        <v>11</v>
      </c>
      <c r="F342" s="1" t="s">
        <v>3103</v>
      </c>
      <c r="G342" s="1" t="s">
        <v>3104</v>
      </c>
      <c r="H342" s="1" t="s">
        <v>3105</v>
      </c>
      <c r="I342" s="1" t="s">
        <v>11</v>
      </c>
      <c r="J342" s="2" t="s">
        <v>3453</v>
      </c>
      <c r="K342" s="2" t="s">
        <v>3692</v>
      </c>
    </row>
    <row r="343" spans="1:14" s="1" customFormat="1" ht="25.5" x14ac:dyDescent="0.2">
      <c r="A343" s="1" t="s">
        <v>9</v>
      </c>
      <c r="B343" s="1" t="s">
        <v>3182</v>
      </c>
      <c r="C343" s="1" t="s">
        <v>3183</v>
      </c>
      <c r="D343" s="1" t="s">
        <v>3184</v>
      </c>
      <c r="E343" s="1" t="s">
        <v>3185</v>
      </c>
      <c r="F343" s="1" t="s">
        <v>3186</v>
      </c>
      <c r="G343" s="1" t="s">
        <v>3187</v>
      </c>
      <c r="H343" s="1" t="s">
        <v>16</v>
      </c>
      <c r="I343" s="1" t="s">
        <v>17</v>
      </c>
      <c r="J343" s="2" t="s">
        <v>3447</v>
      </c>
      <c r="K343" s="2" t="s">
        <v>3689</v>
      </c>
    </row>
    <row r="344" spans="1:14" s="1" customFormat="1" x14ac:dyDescent="0.2">
      <c r="A344" s="1" t="s">
        <v>932</v>
      </c>
      <c r="B344" s="1" t="s">
        <v>3264</v>
      </c>
      <c r="C344" s="1" t="s">
        <v>3265</v>
      </c>
      <c r="D344" s="1" t="s">
        <v>3266</v>
      </c>
      <c r="E344" s="1" t="s">
        <v>3267</v>
      </c>
      <c r="F344" s="1" t="s">
        <v>11</v>
      </c>
      <c r="G344" s="1" t="s">
        <v>3268</v>
      </c>
      <c r="H344" s="1" t="s">
        <v>1657</v>
      </c>
      <c r="I344" s="1" t="s">
        <v>11</v>
      </c>
      <c r="J344" s="2" t="s">
        <v>3453</v>
      </c>
      <c r="K344" s="2" t="s">
        <v>3692</v>
      </c>
    </row>
    <row r="345" spans="1:14" s="1" customFormat="1" x14ac:dyDescent="0.2">
      <c r="A345" s="1" t="s">
        <v>932</v>
      </c>
      <c r="B345" s="1" t="s">
        <v>2412</v>
      </c>
      <c r="C345" s="1" t="s">
        <v>2413</v>
      </c>
      <c r="D345" s="1" t="s">
        <v>3269</v>
      </c>
      <c r="E345" s="1" t="s">
        <v>3270</v>
      </c>
      <c r="F345" s="1" t="s">
        <v>877</v>
      </c>
      <c r="G345" s="1" t="s">
        <v>3271</v>
      </c>
      <c r="H345" s="1" t="s">
        <v>1657</v>
      </c>
      <c r="I345" s="1" t="s">
        <v>11</v>
      </c>
      <c r="J345" s="2" t="s">
        <v>3453</v>
      </c>
      <c r="K345" s="2" t="s">
        <v>3692</v>
      </c>
    </row>
    <row r="346" spans="1:14" s="1" customFormat="1" x14ac:dyDescent="0.2">
      <c r="D346" s="3" t="s">
        <v>3418</v>
      </c>
      <c r="J346" s="2" t="s">
        <v>3453</v>
      </c>
      <c r="K346" s="2" t="s">
        <v>3692</v>
      </c>
    </row>
    <row r="347" spans="1:14" s="1" customFormat="1" ht="25.5" x14ac:dyDescent="0.2">
      <c r="D347" s="3" t="s">
        <v>3424</v>
      </c>
      <c r="J347" s="2" t="s">
        <v>3447</v>
      </c>
      <c r="K347" s="2" t="s">
        <v>3689</v>
      </c>
    </row>
    <row r="348" spans="1:14" s="1" customFormat="1" x14ac:dyDescent="0.2">
      <c r="A348" s="1" t="s">
        <v>9</v>
      </c>
      <c r="B348" s="1" t="s">
        <v>63</v>
      </c>
      <c r="C348" s="1" t="s">
        <v>64</v>
      </c>
      <c r="D348" s="1" t="s">
        <v>65</v>
      </c>
      <c r="E348" s="1" t="s">
        <v>66</v>
      </c>
      <c r="F348" s="1" t="s">
        <v>11</v>
      </c>
      <c r="G348" s="1" t="s">
        <v>67</v>
      </c>
      <c r="H348" s="1" t="s">
        <v>11</v>
      </c>
      <c r="I348" s="1" t="s">
        <v>68</v>
      </c>
      <c r="J348" s="2" t="s">
        <v>3453</v>
      </c>
      <c r="K348" s="2" t="s">
        <v>3692</v>
      </c>
    </row>
    <row r="349" spans="1:14" s="1" customFormat="1" x14ac:dyDescent="0.2">
      <c r="A349" s="1" t="s">
        <v>9</v>
      </c>
      <c r="B349" s="1" t="s">
        <v>330</v>
      </c>
      <c r="C349" s="1" t="s">
        <v>331</v>
      </c>
      <c r="D349" s="1" t="s">
        <v>332</v>
      </c>
      <c r="E349" s="1" t="s">
        <v>333</v>
      </c>
      <c r="F349" s="1" t="s">
        <v>334</v>
      </c>
      <c r="G349" s="1" t="s">
        <v>335</v>
      </c>
      <c r="H349" s="1" t="s">
        <v>31</v>
      </c>
      <c r="I349" s="1" t="s">
        <v>11</v>
      </c>
      <c r="J349" s="2" t="s">
        <v>3293</v>
      </c>
      <c r="K349" s="2" t="s">
        <v>3693</v>
      </c>
    </row>
  </sheetData>
  <autoFilter ref="A1:K349" xr:uid="{163478A1-4AB1-404A-91B3-2F401E20EBD8}"/>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0F227-C63C-4F54-AC27-A07B9FB7F300}">
  <dimension ref="A1:I210"/>
  <sheetViews>
    <sheetView tabSelected="1" topLeftCell="C1" zoomScale="85" zoomScaleNormal="85" workbookViewId="0">
      <pane ySplit="1" topLeftCell="A48" activePane="bottomLeft" state="frozen"/>
      <selection pane="bottomLeft" activeCell="G69" sqref="G69"/>
    </sheetView>
  </sheetViews>
  <sheetFormatPr defaultRowHeight="12.75" x14ac:dyDescent="0.2"/>
  <cols>
    <col min="1" max="1" width="9.140625" style="1"/>
    <col min="2" max="2" width="104.5703125" style="1" customWidth="1"/>
    <col min="3" max="4" width="17.85546875" style="1" customWidth="1"/>
    <col min="5" max="5" width="56.7109375" style="1" bestFit="1" customWidth="1"/>
    <col min="6" max="6" width="58.7109375" style="1" bestFit="1" customWidth="1"/>
    <col min="7" max="7" width="42.28515625" style="1" bestFit="1" customWidth="1"/>
    <col min="8" max="8" width="31.28515625" style="1" customWidth="1"/>
    <col min="9" max="9" width="26.7109375" style="1" customWidth="1"/>
    <col min="10" max="16384" width="9.140625" style="1"/>
  </cols>
  <sheetData>
    <row r="1" spans="1:8" x14ac:dyDescent="0.2">
      <c r="A1" s="1" t="s">
        <v>3602</v>
      </c>
      <c r="B1" s="1" t="s">
        <v>3</v>
      </c>
      <c r="C1" s="3" t="s">
        <v>3657</v>
      </c>
      <c r="D1" s="3" t="s">
        <v>3677</v>
      </c>
      <c r="E1" s="1" t="s">
        <v>3438</v>
      </c>
      <c r="F1" s="3" t="s">
        <v>3678</v>
      </c>
      <c r="G1" s="3" t="s">
        <v>3439</v>
      </c>
      <c r="H1" s="1" t="s">
        <v>3601</v>
      </c>
    </row>
    <row r="2" spans="1:8" x14ac:dyDescent="0.2">
      <c r="A2" s="1">
        <v>1</v>
      </c>
      <c r="B2" s="16" t="s">
        <v>13</v>
      </c>
      <c r="C2" s="1">
        <f>VLOOKUP(B2,'Ano de Publicação e Citações'!$A$2:$C$543,2,0)</f>
        <v>2021</v>
      </c>
      <c r="D2" s="1">
        <f>VLOOKUP(B2,'Ano de Publicação e Citações'!$A$2:$C$543,3,0)</f>
        <v>0</v>
      </c>
      <c r="E2" s="1" t="s">
        <v>3603</v>
      </c>
      <c r="F2" s="3" t="s">
        <v>3499</v>
      </c>
      <c r="G2" s="1" t="s">
        <v>3459</v>
      </c>
      <c r="H2" s="1" t="s">
        <v>3605</v>
      </c>
    </row>
    <row r="3" spans="1:8" x14ac:dyDescent="0.2">
      <c r="A3" s="1">
        <v>1</v>
      </c>
      <c r="B3" s="16" t="s">
        <v>13</v>
      </c>
      <c r="C3" s="1">
        <f>VLOOKUP(B3,'Ano de Publicação e Citações'!$A$2:$C$543,2,0)</f>
        <v>2021</v>
      </c>
      <c r="D3" s="1">
        <f>VLOOKUP(B3,'Ano de Publicação e Citações'!$A$2:$C$543,3,0)</f>
        <v>0</v>
      </c>
      <c r="E3" s="1" t="s">
        <v>3604</v>
      </c>
      <c r="F3" s="3" t="s">
        <v>3499</v>
      </c>
    </row>
    <row r="4" spans="1:8" x14ac:dyDescent="0.2">
      <c r="A4" s="1">
        <v>2</v>
      </c>
      <c r="B4" s="16" t="s">
        <v>35</v>
      </c>
      <c r="C4" s="1">
        <f>VLOOKUP(B4,'Ano de Publicação e Citações'!$A$2:$C$543,2,0)</f>
        <v>2021</v>
      </c>
      <c r="D4" s="1">
        <f>VLOOKUP(B4,'Ano de Publicação e Citações'!$A$2:$C$543,3,0)</f>
        <v>0</v>
      </c>
      <c r="E4" s="1" t="s">
        <v>3606</v>
      </c>
      <c r="F4" s="1" t="s">
        <v>3606</v>
      </c>
      <c r="G4" s="1" t="s">
        <v>3459</v>
      </c>
      <c r="H4" s="1" t="s">
        <v>3461</v>
      </c>
    </row>
    <row r="5" spans="1:8" x14ac:dyDescent="0.2">
      <c r="A5" s="1">
        <v>3</v>
      </c>
      <c r="B5" s="16" t="s">
        <v>50</v>
      </c>
      <c r="C5" s="1">
        <f>VLOOKUP(B5,'Ano de Publicação e Citações'!$A$2:$C$543,2,0)</f>
        <v>2021</v>
      </c>
      <c r="D5" s="1">
        <f>VLOOKUP(B5,'Ano de Publicação e Citações'!$A$2:$C$543,3,0)</f>
        <v>0</v>
      </c>
      <c r="E5" s="1" t="s">
        <v>3494</v>
      </c>
      <c r="F5" s="3" t="s">
        <v>3540</v>
      </c>
      <c r="G5" s="1" t="s">
        <v>3685</v>
      </c>
      <c r="H5" s="1" t="s">
        <v>3685</v>
      </c>
    </row>
    <row r="6" spans="1:8" x14ac:dyDescent="0.2">
      <c r="A6" s="1">
        <v>4</v>
      </c>
      <c r="B6" s="16" t="s">
        <v>94</v>
      </c>
      <c r="C6" s="1">
        <f>VLOOKUP(B6,'Ano de Publicação e Citações'!$A$2:$C$543,2,0)</f>
        <v>2021</v>
      </c>
      <c r="D6" s="1">
        <f>VLOOKUP(B6,'Ano de Publicação e Citações'!$A$2:$C$543,3,0)</f>
        <v>1</v>
      </c>
      <c r="E6" s="1" t="s">
        <v>3606</v>
      </c>
      <c r="F6" s="1" t="s">
        <v>3606</v>
      </c>
      <c r="G6" s="1" t="s">
        <v>3454</v>
      </c>
      <c r="H6" s="1" t="s">
        <v>3510</v>
      </c>
    </row>
    <row r="7" spans="1:8" x14ac:dyDescent="0.2">
      <c r="A7" s="1">
        <v>5</v>
      </c>
      <c r="B7" s="16" t="s">
        <v>108</v>
      </c>
      <c r="C7" s="1">
        <f>VLOOKUP(B7,'Ano de Publicação e Citações'!$A$2:$C$543,2,0)</f>
        <v>2021</v>
      </c>
      <c r="D7" s="1">
        <f>VLOOKUP(B7,'Ano de Publicação e Citações'!$A$2:$C$543,3,0)</f>
        <v>0</v>
      </c>
      <c r="E7" s="1" t="s">
        <v>3606</v>
      </c>
      <c r="F7" s="1" t="s">
        <v>3606</v>
      </c>
      <c r="G7" s="1" t="s">
        <v>3454</v>
      </c>
      <c r="H7" s="1" t="s">
        <v>3544</v>
      </c>
    </row>
    <row r="8" spans="1:8" x14ac:dyDescent="0.2">
      <c r="A8" s="1">
        <v>6</v>
      </c>
      <c r="B8" s="16" t="s">
        <v>180</v>
      </c>
      <c r="C8" s="1">
        <f>VLOOKUP(B8,'Ano de Publicação e Citações'!$A$2:$C$543,2,0)</f>
        <v>2020</v>
      </c>
      <c r="D8" s="1">
        <f>VLOOKUP(B8,'Ano de Publicação e Citações'!$A$2:$C$543,3,0)</f>
        <v>2</v>
      </c>
      <c r="E8" s="1" t="s">
        <v>3606</v>
      </c>
      <c r="F8" s="1" t="s">
        <v>3606</v>
      </c>
      <c r="G8" s="3" t="s">
        <v>3454</v>
      </c>
      <c r="H8" s="1" t="s">
        <v>3510</v>
      </c>
    </row>
    <row r="9" spans="1:8" x14ac:dyDescent="0.2">
      <c r="A9" s="1">
        <v>7</v>
      </c>
      <c r="B9" s="16" t="s">
        <v>188</v>
      </c>
      <c r="C9" s="1">
        <f>VLOOKUP(B9,'Ano de Publicação e Citações'!$A$2:$C$543,2,0)</f>
        <v>2020</v>
      </c>
      <c r="D9" s="1">
        <f>VLOOKUP(B9,'Ano de Publicação e Citações'!$A$2:$C$543,3,0)</f>
        <v>1</v>
      </c>
      <c r="E9" s="1" t="s">
        <v>3607</v>
      </c>
      <c r="F9" s="3" t="s">
        <v>3499</v>
      </c>
      <c r="G9" s="1" t="s">
        <v>3454</v>
      </c>
      <c r="H9" s="1" t="s">
        <v>3510</v>
      </c>
    </row>
    <row r="10" spans="1:8" x14ac:dyDescent="0.2">
      <c r="A10" s="1">
        <v>7</v>
      </c>
      <c r="B10" s="16" t="s">
        <v>188</v>
      </c>
      <c r="C10" s="1">
        <f>VLOOKUP(B10,'Ano de Publicação e Citações'!$A$2:$C$543,2,0)</f>
        <v>2020</v>
      </c>
      <c r="D10" s="1">
        <f>VLOOKUP(B10,'Ano de Publicação e Citações'!$A$2:$C$543,3,0)</f>
        <v>1</v>
      </c>
      <c r="E10" s="1" t="s">
        <v>3608</v>
      </c>
      <c r="F10" s="3" t="s">
        <v>3499</v>
      </c>
      <c r="G10" s="3"/>
    </row>
    <row r="11" spans="1:8" x14ac:dyDescent="0.2">
      <c r="A11" s="1">
        <v>7</v>
      </c>
      <c r="B11" s="16" t="s">
        <v>188</v>
      </c>
      <c r="C11" s="1">
        <f>VLOOKUP(B11,'Ano de Publicação e Citações'!$A$2:$C$543,2,0)</f>
        <v>2020</v>
      </c>
      <c r="D11" s="1">
        <f>VLOOKUP(B11,'Ano de Publicação e Citações'!$A$2:$C$543,3,0)</f>
        <v>1</v>
      </c>
      <c r="E11" s="3" t="s">
        <v>3623</v>
      </c>
      <c r="F11" s="3" t="s">
        <v>3540</v>
      </c>
    </row>
    <row r="12" spans="1:8" x14ac:dyDescent="0.2">
      <c r="A12" s="1">
        <v>8</v>
      </c>
      <c r="B12" s="16" t="s">
        <v>211</v>
      </c>
      <c r="C12" s="1">
        <f>VLOOKUP(B12,'Ano de Publicação e Citações'!$A$2:$C$543,2,0)</f>
        <v>2020</v>
      </c>
      <c r="D12" s="1">
        <f>VLOOKUP(B12,'Ano de Publicação e Citações'!$A$2:$C$543,3,0)</f>
        <v>0</v>
      </c>
      <c r="E12" s="1" t="s">
        <v>3606</v>
      </c>
      <c r="F12" s="1" t="s">
        <v>3606</v>
      </c>
      <c r="G12" s="1" t="s">
        <v>3459</v>
      </c>
      <c r="H12" s="1" t="s">
        <v>3544</v>
      </c>
    </row>
    <row r="13" spans="1:8" x14ac:dyDescent="0.2">
      <c r="A13" s="1">
        <v>9</v>
      </c>
      <c r="B13" s="16" t="s">
        <v>219</v>
      </c>
      <c r="C13" s="1">
        <f>VLOOKUP(B13,'Ano de Publicação e Citações'!$A$2:$C$543,2,0)</f>
        <v>2020</v>
      </c>
      <c r="D13" s="1">
        <f>VLOOKUP(B13,'Ano de Publicação e Citações'!$A$2:$C$543,3,0)</f>
        <v>0</v>
      </c>
      <c r="E13" s="1" t="s">
        <v>3565</v>
      </c>
      <c r="F13" s="3" t="s">
        <v>3540</v>
      </c>
      <c r="G13" s="1" t="s">
        <v>3685</v>
      </c>
      <c r="H13" s="1" t="s">
        <v>3685</v>
      </c>
    </row>
    <row r="14" spans="1:8" x14ac:dyDescent="0.2">
      <c r="A14" s="1">
        <v>10</v>
      </c>
      <c r="B14" s="16" t="s">
        <v>270</v>
      </c>
      <c r="C14" s="1">
        <f>VLOOKUP(B14,'Ano de Publicação e Citações'!$A$2:$C$543,2,0)</f>
        <v>2020</v>
      </c>
      <c r="D14" s="1">
        <f>VLOOKUP(B14,'Ano de Publicação e Citações'!$A$2:$C$543,3,0)</f>
        <v>0</v>
      </c>
      <c r="E14" s="1" t="s">
        <v>3610</v>
      </c>
      <c r="F14" s="3" t="s">
        <v>3499</v>
      </c>
      <c r="G14" s="1" t="s">
        <v>3459</v>
      </c>
      <c r="H14" s="1" t="s">
        <v>3544</v>
      </c>
    </row>
    <row r="15" spans="1:8" x14ac:dyDescent="0.2">
      <c r="A15" s="1">
        <v>11</v>
      </c>
      <c r="B15" s="16" t="s">
        <v>278</v>
      </c>
      <c r="C15" s="1">
        <f>VLOOKUP(B15,'Ano de Publicação e Citações'!$A$2:$C$543,2,0)</f>
        <v>2020</v>
      </c>
      <c r="D15" s="1">
        <f>VLOOKUP(B15,'Ano de Publicação e Citações'!$A$2:$C$543,3,0)</f>
        <v>0</v>
      </c>
      <c r="E15" s="1" t="s">
        <v>3507</v>
      </c>
      <c r="F15" s="3" t="s">
        <v>3499</v>
      </c>
      <c r="G15" s="1" t="s">
        <v>3685</v>
      </c>
      <c r="H15" s="1" t="s">
        <v>3508</v>
      </c>
    </row>
    <row r="16" spans="1:8" x14ac:dyDescent="0.2">
      <c r="A16" s="1">
        <v>12</v>
      </c>
      <c r="B16" s="16" t="s">
        <v>313</v>
      </c>
      <c r="C16" s="1">
        <f>VLOOKUP(B16,'Ano de Publicação e Citações'!$A$2:$C$543,2,0)</f>
        <v>2020</v>
      </c>
      <c r="D16" s="1">
        <f>VLOOKUP(B16,'Ano de Publicação e Citações'!$A$2:$C$543,3,0)</f>
        <v>0</v>
      </c>
      <c r="E16" s="1" t="s">
        <v>3606</v>
      </c>
      <c r="F16" s="1" t="s">
        <v>3606</v>
      </c>
      <c r="G16" s="1" t="s">
        <v>3454</v>
      </c>
      <c r="H16" s="1" t="s">
        <v>3510</v>
      </c>
    </row>
    <row r="17" spans="1:8" x14ac:dyDescent="0.2">
      <c r="A17" s="1">
        <v>12</v>
      </c>
      <c r="B17" s="16" t="s">
        <v>313</v>
      </c>
      <c r="C17" s="1">
        <f>VLOOKUP(B17,'Ano de Publicação e Citações'!$A$2:$C$543,2,0)</f>
        <v>2020</v>
      </c>
      <c r="D17" s="1">
        <f>VLOOKUP(B17,'Ano de Publicação e Citações'!$A$2:$C$543,3,0)</f>
        <v>0</v>
      </c>
      <c r="G17" s="1" t="s">
        <v>3612</v>
      </c>
      <c r="H17" s="1" t="s">
        <v>3510</v>
      </c>
    </row>
    <row r="18" spans="1:8" x14ac:dyDescent="0.2">
      <c r="A18" s="1">
        <v>13</v>
      </c>
      <c r="B18" s="16" t="s">
        <v>350</v>
      </c>
      <c r="C18" s="1">
        <f>VLOOKUP(B18,'Ano de Publicação e Citações'!$A$2:$C$543,2,0)</f>
        <v>2020</v>
      </c>
      <c r="D18" s="1">
        <f>VLOOKUP(B18,'Ano de Publicação e Citações'!$A$2:$C$543,3,0)</f>
        <v>1</v>
      </c>
      <c r="E18" s="1" t="s">
        <v>3513</v>
      </c>
      <c r="F18" s="3" t="s">
        <v>3499</v>
      </c>
      <c r="G18" s="1" t="s">
        <v>3459</v>
      </c>
      <c r="H18" s="1" t="s">
        <v>3466</v>
      </c>
    </row>
    <row r="19" spans="1:8" x14ac:dyDescent="0.2">
      <c r="A19" s="1">
        <v>14</v>
      </c>
      <c r="B19" s="16" t="s">
        <v>429</v>
      </c>
      <c r="C19" s="1">
        <f>VLOOKUP(B19,'Ano de Publicação e Citações'!$A$2:$C$543,2,0)</f>
        <v>2020</v>
      </c>
      <c r="D19" s="1">
        <f>VLOOKUP(B19,'Ano de Publicação e Citações'!$A$2:$C$543,3,0)</f>
        <v>0</v>
      </c>
      <c r="E19" s="1" t="s">
        <v>3515</v>
      </c>
      <c r="F19" s="3" t="s">
        <v>3540</v>
      </c>
      <c r="G19" s="1" t="s">
        <v>3685</v>
      </c>
      <c r="H19" s="1" t="s">
        <v>3449</v>
      </c>
    </row>
    <row r="20" spans="1:8" x14ac:dyDescent="0.2">
      <c r="A20" s="1">
        <v>14</v>
      </c>
      <c r="B20" s="16" t="s">
        <v>429</v>
      </c>
      <c r="C20" s="1">
        <f>VLOOKUP(B20,'Ano de Publicação e Citações'!$A$2:$C$543,2,0)</f>
        <v>2020</v>
      </c>
      <c r="D20" s="1">
        <f>VLOOKUP(B20,'Ano de Publicação e Citações'!$A$2:$C$543,3,0)</f>
        <v>0</v>
      </c>
      <c r="E20" s="1" t="s">
        <v>3655</v>
      </c>
      <c r="F20" s="3" t="s">
        <v>3540</v>
      </c>
      <c r="G20" s="1" t="s">
        <v>3459</v>
      </c>
      <c r="H20" s="3" t="s">
        <v>3622</v>
      </c>
    </row>
    <row r="21" spans="1:8" x14ac:dyDescent="0.2">
      <c r="A21" s="1">
        <v>15</v>
      </c>
      <c r="B21" s="16" t="s">
        <v>451</v>
      </c>
      <c r="C21" s="1">
        <f>VLOOKUP(B21,'Ano de Publicação e Citações'!$A$2:$C$543,2,0)</f>
        <v>2020</v>
      </c>
      <c r="D21" s="1">
        <f>VLOOKUP(B21,'Ano de Publicação e Citações'!$A$2:$C$543,3,0)</f>
        <v>2</v>
      </c>
      <c r="E21" s="3" t="s">
        <v>3606</v>
      </c>
      <c r="F21" s="1" t="s">
        <v>3606</v>
      </c>
      <c r="G21" s="1" t="s">
        <v>3459</v>
      </c>
      <c r="H21" s="3" t="s">
        <v>3461</v>
      </c>
    </row>
    <row r="22" spans="1:8" x14ac:dyDescent="0.2">
      <c r="A22" s="1">
        <v>15</v>
      </c>
      <c r="B22" s="16" t="s">
        <v>451</v>
      </c>
      <c r="C22" s="1">
        <f>VLOOKUP(B22,'Ano de Publicação e Citações'!$A$2:$C$543,2,0)</f>
        <v>2020</v>
      </c>
      <c r="D22" s="1">
        <f>VLOOKUP(B22,'Ano de Publicação e Citações'!$A$2:$C$543,3,0)</f>
        <v>2</v>
      </c>
      <c r="E22" s="3" t="s">
        <v>3625</v>
      </c>
      <c r="F22" s="3" t="s">
        <v>3540</v>
      </c>
      <c r="G22" s="1" t="s">
        <v>3685</v>
      </c>
      <c r="H22" s="3" t="s">
        <v>3624</v>
      </c>
    </row>
    <row r="23" spans="1:8" x14ac:dyDescent="0.2">
      <c r="A23" s="1">
        <v>16</v>
      </c>
      <c r="B23" s="16" t="s">
        <v>473</v>
      </c>
      <c r="C23" s="1">
        <f>VLOOKUP(B23,'Ano de Publicação e Citações'!$A$2:$C$543,2,0)</f>
        <v>2020</v>
      </c>
      <c r="D23" s="1">
        <f>VLOOKUP(B23,'Ano de Publicação e Citações'!$A$2:$C$543,3,0)</f>
        <v>0</v>
      </c>
      <c r="E23" s="1" t="s">
        <v>3499</v>
      </c>
      <c r="F23" s="3" t="s">
        <v>3499</v>
      </c>
      <c r="G23" s="1" t="s">
        <v>3454</v>
      </c>
      <c r="H23" s="1" t="s">
        <v>3685</v>
      </c>
    </row>
    <row r="24" spans="1:8" x14ac:dyDescent="0.2">
      <c r="A24" s="1">
        <v>17</v>
      </c>
      <c r="B24" s="16" t="s">
        <v>502</v>
      </c>
      <c r="C24" s="1">
        <f>VLOOKUP(B24,'Ano de Publicação e Citações'!$A$2:$C$543,2,0)</f>
        <v>2020</v>
      </c>
      <c r="D24" s="1">
        <f>VLOOKUP(B24,'Ano de Publicação e Citações'!$A$2:$C$543,3,0)</f>
        <v>1</v>
      </c>
      <c r="E24" s="3" t="s">
        <v>3626</v>
      </c>
      <c r="F24" s="3" t="s">
        <v>3519</v>
      </c>
      <c r="G24" s="1" t="s">
        <v>3459</v>
      </c>
      <c r="H24" s="3" t="s">
        <v>3622</v>
      </c>
    </row>
    <row r="25" spans="1:8" x14ac:dyDescent="0.2">
      <c r="A25" s="1">
        <v>18</v>
      </c>
      <c r="B25" s="16" t="s">
        <v>517</v>
      </c>
      <c r="C25" s="1">
        <f>VLOOKUP(B25,'Ano de Publicação e Citações'!$A$2:$C$543,2,0)</f>
        <v>2020</v>
      </c>
      <c r="D25" s="1">
        <f>VLOOKUP(B25,'Ano de Publicação e Citações'!$A$2:$C$543,3,0)</f>
        <v>0</v>
      </c>
      <c r="E25" s="3" t="s">
        <v>3623</v>
      </c>
      <c r="F25" s="3" t="s">
        <v>3540</v>
      </c>
      <c r="G25" s="1" t="s">
        <v>3454</v>
      </c>
      <c r="H25" s="1" t="s">
        <v>3685</v>
      </c>
    </row>
    <row r="26" spans="1:8" x14ac:dyDescent="0.2">
      <c r="A26" s="1">
        <v>19</v>
      </c>
      <c r="B26" s="16" t="s">
        <v>533</v>
      </c>
      <c r="C26" s="1">
        <f>VLOOKUP(B26,'Ano de Publicação e Citações'!$A$2:$C$543,2,0)</f>
        <v>2020</v>
      </c>
      <c r="D26" s="1">
        <f>VLOOKUP(B26,'Ano de Publicação e Citações'!$A$2:$C$543,3,0)</f>
        <v>3</v>
      </c>
      <c r="E26" s="3" t="s">
        <v>3628</v>
      </c>
      <c r="F26" s="3" t="s">
        <v>3540</v>
      </c>
      <c r="G26" s="1" t="s">
        <v>3685</v>
      </c>
      <c r="H26" s="1" t="s">
        <v>3449</v>
      </c>
    </row>
    <row r="27" spans="1:8" x14ac:dyDescent="0.2">
      <c r="A27" s="1">
        <v>20</v>
      </c>
      <c r="B27" s="16" t="s">
        <v>554</v>
      </c>
      <c r="C27" s="1">
        <f>VLOOKUP(B27,'Ano de Publicação e Citações'!$A$2:$C$543,2,0)</f>
        <v>2020</v>
      </c>
      <c r="D27" s="1">
        <f>VLOOKUP(B27,'Ano de Publicação e Citações'!$A$2:$C$543,3,0)</f>
        <v>9</v>
      </c>
      <c r="E27" s="3" t="s">
        <v>3606</v>
      </c>
      <c r="F27" s="1" t="s">
        <v>3606</v>
      </c>
      <c r="G27" s="1" t="s">
        <v>3459</v>
      </c>
      <c r="H27" s="1" t="s">
        <v>3611</v>
      </c>
    </row>
    <row r="28" spans="1:8" x14ac:dyDescent="0.2">
      <c r="A28" s="1">
        <v>21</v>
      </c>
      <c r="B28" s="16" t="s">
        <v>560</v>
      </c>
      <c r="C28" s="1">
        <f>VLOOKUP(B28,'Ano de Publicação e Citações'!$A$2:$C$543,2,0)</f>
        <v>2020</v>
      </c>
      <c r="D28" s="1">
        <f>VLOOKUP(B28,'Ano de Publicação e Citações'!$A$2:$C$543,3,0)</f>
        <v>0</v>
      </c>
      <c r="E28" s="1" t="s">
        <v>3524</v>
      </c>
      <c r="F28" s="3" t="s">
        <v>3519</v>
      </c>
      <c r="G28" s="1" t="s">
        <v>3459</v>
      </c>
      <c r="H28" s="3" t="s">
        <v>3544</v>
      </c>
    </row>
    <row r="29" spans="1:8" x14ac:dyDescent="0.2">
      <c r="A29" s="1">
        <v>22</v>
      </c>
      <c r="B29" s="16" t="s">
        <v>568</v>
      </c>
      <c r="C29" s="1">
        <f>VLOOKUP(B29,'Ano de Publicação e Citações'!$A$2:$C$543,2,0)</f>
        <v>2020</v>
      </c>
      <c r="D29" s="1">
        <f>VLOOKUP(B29,'Ano de Publicação e Citações'!$A$2:$C$543,3,0)</f>
        <v>0</v>
      </c>
      <c r="E29" s="1" t="s">
        <v>3526</v>
      </c>
      <c r="F29" s="3" t="s">
        <v>3499</v>
      </c>
      <c r="G29" s="1" t="s">
        <v>3685</v>
      </c>
      <c r="H29" s="1" t="s">
        <v>3449</v>
      </c>
    </row>
    <row r="30" spans="1:8" x14ac:dyDescent="0.2">
      <c r="A30" s="1">
        <v>23</v>
      </c>
      <c r="B30" s="16" t="s">
        <v>574</v>
      </c>
      <c r="C30" s="1">
        <f>VLOOKUP(B30,'Ano de Publicação e Citações'!$A$2:$C$543,2,0)</f>
        <v>2020</v>
      </c>
      <c r="D30" s="1">
        <f>VLOOKUP(B30,'Ano de Publicação e Citações'!$A$2:$C$543,3,0)</f>
        <v>1</v>
      </c>
      <c r="E30" s="3" t="s">
        <v>3606</v>
      </c>
      <c r="F30" s="1" t="s">
        <v>3606</v>
      </c>
      <c r="G30" s="1" t="s">
        <v>3459</v>
      </c>
      <c r="H30" s="1" t="s">
        <v>3685</v>
      </c>
    </row>
    <row r="31" spans="1:8" x14ac:dyDescent="0.2">
      <c r="A31" s="1">
        <v>24</v>
      </c>
      <c r="B31" s="16" t="s">
        <v>580</v>
      </c>
      <c r="C31" s="1">
        <f>VLOOKUP(B31,'Ano de Publicação e Citações'!$A$2:$C$543,2,0)</f>
        <v>2020</v>
      </c>
      <c r="D31" s="1">
        <f>VLOOKUP(B31,'Ano de Publicação e Citações'!$A$2:$C$543,3,0)</f>
        <v>1</v>
      </c>
      <c r="E31" s="3" t="s">
        <v>3590</v>
      </c>
      <c r="F31" s="3" t="s">
        <v>3499</v>
      </c>
      <c r="G31" s="1" t="s">
        <v>3459</v>
      </c>
      <c r="H31" s="3" t="s">
        <v>3461</v>
      </c>
    </row>
    <row r="32" spans="1:8" x14ac:dyDescent="0.2">
      <c r="A32" s="1">
        <v>25</v>
      </c>
      <c r="B32" s="16" t="s">
        <v>601</v>
      </c>
      <c r="C32" s="1">
        <f>VLOOKUP(B32,'Ano de Publicação e Citações'!$A$2:$C$543,2,0)</f>
        <v>2020</v>
      </c>
      <c r="D32" s="1">
        <f>VLOOKUP(B32,'Ano de Publicação e Citações'!$A$2:$C$543,3,0)</f>
        <v>0</v>
      </c>
      <c r="E32" s="3" t="s">
        <v>3629</v>
      </c>
      <c r="F32" s="3" t="s">
        <v>3499</v>
      </c>
      <c r="G32" s="1" t="s">
        <v>3459</v>
      </c>
      <c r="H32" s="3" t="s">
        <v>3508</v>
      </c>
    </row>
    <row r="33" spans="1:8" x14ac:dyDescent="0.2">
      <c r="A33" s="1">
        <v>26</v>
      </c>
      <c r="B33" s="16" t="s">
        <v>613</v>
      </c>
      <c r="C33" s="1">
        <f>VLOOKUP(B33,'Ano de Publicação e Citações'!$A$2:$C$543,2,0)</f>
        <v>2021</v>
      </c>
      <c r="D33" s="1">
        <f>VLOOKUP(B33,'Ano de Publicação e Citações'!$A$2:$C$543,3,0)</f>
        <v>0</v>
      </c>
      <c r="E33" s="3" t="s">
        <v>3630</v>
      </c>
      <c r="F33" s="3" t="s">
        <v>3540</v>
      </c>
      <c r="G33" s="1" t="s">
        <v>3685</v>
      </c>
      <c r="H33" s="3" t="s">
        <v>3449</v>
      </c>
    </row>
    <row r="34" spans="1:8" x14ac:dyDescent="0.2">
      <c r="A34" s="1">
        <v>26</v>
      </c>
      <c r="B34" s="16" t="s">
        <v>613</v>
      </c>
      <c r="C34" s="1">
        <f>VLOOKUP(B34,'Ano de Publicação e Citações'!$A$2:$C$543,2,0)</f>
        <v>2021</v>
      </c>
      <c r="D34" s="1">
        <f>VLOOKUP(B34,'Ano de Publicação e Citações'!$A$2:$C$543,3,0)</f>
        <v>0</v>
      </c>
      <c r="E34" s="3" t="s">
        <v>3606</v>
      </c>
      <c r="F34" s="1" t="s">
        <v>3606</v>
      </c>
      <c r="G34" s="1" t="s">
        <v>3454</v>
      </c>
      <c r="H34" s="1" t="s">
        <v>3685</v>
      </c>
    </row>
    <row r="35" spans="1:8" x14ac:dyDescent="0.2">
      <c r="A35" s="1">
        <v>27</v>
      </c>
      <c r="B35" s="16" t="s">
        <v>653</v>
      </c>
      <c r="C35" s="1">
        <f>VLOOKUP(B35,'Ano de Publicação e Citações'!$A$2:$C$543,2,0)</f>
        <v>2020</v>
      </c>
      <c r="D35" s="1">
        <f>VLOOKUP(B35,'Ano de Publicação e Citações'!$A$2:$C$543,3,0)</f>
        <v>1</v>
      </c>
      <c r="E35" s="1" t="s">
        <v>3499</v>
      </c>
      <c r="F35" s="3" t="s">
        <v>3499</v>
      </c>
      <c r="G35" s="1" t="s">
        <v>3459</v>
      </c>
      <c r="H35" s="1" t="s">
        <v>3685</v>
      </c>
    </row>
    <row r="36" spans="1:8" x14ac:dyDescent="0.2">
      <c r="A36" s="1">
        <v>28</v>
      </c>
      <c r="B36" s="16" t="s">
        <v>669</v>
      </c>
      <c r="C36" s="1">
        <f>VLOOKUP(B36,'Ano de Publicação e Citações'!$A$2:$C$543,2,0)</f>
        <v>2020</v>
      </c>
      <c r="D36" s="1">
        <f>VLOOKUP(B36,'Ano de Publicação e Citações'!$A$2:$C$543,3,0)</f>
        <v>0</v>
      </c>
      <c r="E36" s="3" t="s">
        <v>3606</v>
      </c>
      <c r="F36" s="1" t="s">
        <v>3606</v>
      </c>
      <c r="G36" s="1" t="s">
        <v>3490</v>
      </c>
      <c r="H36" s="1" t="s">
        <v>3490</v>
      </c>
    </row>
    <row r="37" spans="1:8" x14ac:dyDescent="0.2">
      <c r="A37" s="1">
        <v>29</v>
      </c>
      <c r="B37" s="16" t="s">
        <v>685</v>
      </c>
      <c r="C37" s="1">
        <f>VLOOKUP(B37,'Ano de Publicação e Citações'!$A$2:$C$543,2,0)</f>
        <v>2020</v>
      </c>
      <c r="D37" s="1">
        <f>VLOOKUP(B37,'Ano de Publicação e Citações'!$A$2:$C$543,3,0)</f>
        <v>3</v>
      </c>
      <c r="E37" s="3" t="s">
        <v>3606</v>
      </c>
      <c r="F37" s="1" t="s">
        <v>3606</v>
      </c>
      <c r="G37" s="3" t="s">
        <v>3631</v>
      </c>
      <c r="H37" s="3" t="s">
        <v>3596</v>
      </c>
    </row>
    <row r="38" spans="1:8" x14ac:dyDescent="0.2">
      <c r="A38" s="1">
        <v>30</v>
      </c>
      <c r="B38" s="16" t="s">
        <v>724</v>
      </c>
      <c r="C38" s="1">
        <f>VLOOKUP(B38,'Ano de Publicação e Citações'!$A$2:$C$543,2,0)</f>
        <v>2020</v>
      </c>
      <c r="D38" s="1">
        <f>VLOOKUP(B38,'Ano de Publicação e Citações'!$A$2:$C$543,3,0)</f>
        <v>3</v>
      </c>
      <c r="E38" s="1" t="s">
        <v>3533</v>
      </c>
      <c r="F38" s="3" t="s">
        <v>3499</v>
      </c>
      <c r="G38" s="1" t="s">
        <v>3459</v>
      </c>
      <c r="H38" s="1" t="s">
        <v>3685</v>
      </c>
    </row>
    <row r="39" spans="1:8" x14ac:dyDescent="0.2">
      <c r="A39" s="1">
        <v>31</v>
      </c>
      <c r="B39" s="16" t="s">
        <v>744</v>
      </c>
      <c r="C39" s="1">
        <f>VLOOKUP(B39,'Ano de Publicação e Citações'!$A$2:$C$543,2,0)</f>
        <v>2020</v>
      </c>
      <c r="D39" s="1">
        <f>VLOOKUP(B39,'Ano de Publicação e Citações'!$A$2:$C$543,3,0)</f>
        <v>8</v>
      </c>
      <c r="E39" s="3" t="s">
        <v>3606</v>
      </c>
      <c r="F39" s="1" t="s">
        <v>3606</v>
      </c>
      <c r="G39" s="1" t="s">
        <v>3459</v>
      </c>
      <c r="H39" s="1" t="s">
        <v>3685</v>
      </c>
    </row>
    <row r="40" spans="1:8" x14ac:dyDescent="0.2">
      <c r="A40" s="1">
        <v>32</v>
      </c>
      <c r="B40" s="16" t="s">
        <v>752</v>
      </c>
      <c r="C40" s="1">
        <f>VLOOKUP(B40,'Ano de Publicação e Citações'!$A$2:$C$543,2,0)</f>
        <v>2020</v>
      </c>
      <c r="D40" s="1">
        <f>VLOOKUP(B40,'Ano de Publicação e Citações'!$A$2:$C$543,3,0)</f>
        <v>4</v>
      </c>
      <c r="E40" s="1" t="s">
        <v>3534</v>
      </c>
      <c r="F40" s="1" t="s">
        <v>3534</v>
      </c>
      <c r="G40" s="1" t="s">
        <v>3685</v>
      </c>
      <c r="H40" s="1" t="s">
        <v>3685</v>
      </c>
    </row>
    <row r="41" spans="1:8" x14ac:dyDescent="0.2">
      <c r="A41" s="1">
        <v>33</v>
      </c>
      <c r="B41" s="16" t="s">
        <v>758</v>
      </c>
      <c r="C41" s="1">
        <f>VLOOKUP(B41,'Ano de Publicação e Citações'!$A$2:$C$543,2,0)</f>
        <v>2020</v>
      </c>
      <c r="D41" s="1">
        <f>VLOOKUP(B41,'Ano de Publicação e Citações'!$A$2:$C$543,3,0)</f>
        <v>12</v>
      </c>
      <c r="E41" s="3" t="s">
        <v>3632</v>
      </c>
      <c r="F41" s="3" t="s">
        <v>3540</v>
      </c>
      <c r="G41" s="1" t="s">
        <v>3685</v>
      </c>
      <c r="H41" s="3" t="s">
        <v>3544</v>
      </c>
    </row>
    <row r="42" spans="1:8" x14ac:dyDescent="0.2">
      <c r="A42" s="1">
        <v>33</v>
      </c>
      <c r="B42" s="16" t="s">
        <v>758</v>
      </c>
      <c r="C42" s="1">
        <f>VLOOKUP(B42,'Ano de Publicação e Citações'!$A$2:$C$543,2,0)</f>
        <v>2020</v>
      </c>
      <c r="D42" s="1">
        <f>VLOOKUP(B42,'Ano de Publicação e Citações'!$A$2:$C$543,3,0)</f>
        <v>12</v>
      </c>
      <c r="E42" s="3" t="s">
        <v>3606</v>
      </c>
      <c r="F42" s="1" t="s">
        <v>3606</v>
      </c>
      <c r="G42" s="3" t="s">
        <v>3454</v>
      </c>
      <c r="H42" s="3" t="s">
        <v>3510</v>
      </c>
    </row>
    <row r="43" spans="1:8" x14ac:dyDescent="0.2">
      <c r="A43" s="1">
        <v>34</v>
      </c>
      <c r="B43" s="16" t="s">
        <v>766</v>
      </c>
      <c r="C43" s="1">
        <f>VLOOKUP(B43,'Ano de Publicação e Citações'!$A$2:$C$543,2,0)</f>
        <v>2020</v>
      </c>
      <c r="D43" s="1">
        <f>VLOOKUP(B43,'Ano de Publicação e Citações'!$A$2:$C$543,3,0)</f>
        <v>0</v>
      </c>
      <c r="E43" s="3" t="s">
        <v>3606</v>
      </c>
      <c r="F43" s="1" t="s">
        <v>3606</v>
      </c>
      <c r="G43" s="1" t="s">
        <v>3459</v>
      </c>
      <c r="H43" s="1" t="s">
        <v>3685</v>
      </c>
    </row>
    <row r="44" spans="1:8" x14ac:dyDescent="0.2">
      <c r="A44" s="14">
        <v>35</v>
      </c>
      <c r="B44" s="16" t="s">
        <v>772</v>
      </c>
      <c r="C44" s="1">
        <f>VLOOKUP(B44,'Ano de Publicação e Citações'!$A$2:$C$543,2,0)</f>
        <v>2020</v>
      </c>
      <c r="D44" s="1">
        <f>VLOOKUP(B44,'Ano de Publicação e Citações'!$A$2:$C$543,3,0)</f>
        <v>5</v>
      </c>
      <c r="E44" s="1" t="s">
        <v>3606</v>
      </c>
      <c r="F44" s="1" t="s">
        <v>3606</v>
      </c>
      <c r="G44" s="1" t="s">
        <v>3454</v>
      </c>
      <c r="H44" s="1" t="s">
        <v>3596</v>
      </c>
    </row>
    <row r="45" spans="1:8" x14ac:dyDescent="0.2">
      <c r="A45" s="1">
        <v>36</v>
      </c>
      <c r="B45" s="16" t="s">
        <v>784</v>
      </c>
      <c r="C45" s="1">
        <f>VLOOKUP(B45,'Ano de Publicação e Citações'!$A$2:$C$543,2,0)</f>
        <v>2020</v>
      </c>
      <c r="D45" s="1">
        <f>VLOOKUP(B45,'Ano de Publicação e Citações'!$A$2:$C$543,3,0)</f>
        <v>1</v>
      </c>
      <c r="E45" s="1" t="s">
        <v>3499</v>
      </c>
      <c r="F45" s="3" t="s">
        <v>3499</v>
      </c>
      <c r="G45" s="1" t="s">
        <v>3685</v>
      </c>
      <c r="H45" s="1" t="s">
        <v>3449</v>
      </c>
    </row>
    <row r="46" spans="1:8" x14ac:dyDescent="0.2">
      <c r="A46" s="1">
        <v>37</v>
      </c>
      <c r="B46" s="16" t="s">
        <v>817</v>
      </c>
      <c r="C46" s="1">
        <f>VLOOKUP(B46,'Ano de Publicação e Citações'!$A$2:$C$543,2,0)</f>
        <v>2020</v>
      </c>
      <c r="D46" s="1">
        <f>VLOOKUP(B46,'Ano de Publicação e Citações'!$A$2:$C$543,3,0)</f>
        <v>1</v>
      </c>
      <c r="E46" s="1" t="s">
        <v>3499</v>
      </c>
      <c r="F46" s="3" t="s">
        <v>3499</v>
      </c>
      <c r="G46" s="1" t="s">
        <v>3459</v>
      </c>
      <c r="H46" s="1" t="s">
        <v>3544</v>
      </c>
    </row>
    <row r="47" spans="1:8" x14ac:dyDescent="0.2">
      <c r="A47" s="1">
        <v>38</v>
      </c>
      <c r="B47" s="16" t="s">
        <v>825</v>
      </c>
      <c r="C47" s="1">
        <f>VLOOKUP(B47,'Ano de Publicação e Citações'!$A$2:$C$543,2,0)</f>
        <v>2020</v>
      </c>
      <c r="D47" s="1">
        <f>VLOOKUP(B47,'Ano de Publicação e Citações'!$A$2:$C$543,3,0)</f>
        <v>3</v>
      </c>
      <c r="E47" s="1" t="s">
        <v>3606</v>
      </c>
      <c r="F47" s="1" t="s">
        <v>3606</v>
      </c>
      <c r="G47" s="1" t="s">
        <v>3612</v>
      </c>
      <c r="H47" s="1" t="s">
        <v>3685</v>
      </c>
    </row>
    <row r="48" spans="1:8" x14ac:dyDescent="0.2">
      <c r="A48" s="1">
        <v>39</v>
      </c>
      <c r="B48" s="16" t="s">
        <v>847</v>
      </c>
      <c r="C48" s="1">
        <f>VLOOKUP(B48,'Ano de Publicação e Citações'!$A$2:$C$543,2,0)</f>
        <v>2020</v>
      </c>
      <c r="D48" s="1">
        <f>VLOOKUP(B48,'Ano de Publicação e Citações'!$A$2:$C$543,3,0)</f>
        <v>0</v>
      </c>
      <c r="E48" s="1" t="s">
        <v>3499</v>
      </c>
      <c r="F48" s="3" t="s">
        <v>3499</v>
      </c>
      <c r="G48" s="1" t="s">
        <v>3685</v>
      </c>
      <c r="H48" s="1" t="s">
        <v>3538</v>
      </c>
    </row>
    <row r="49" spans="1:9" x14ac:dyDescent="0.2">
      <c r="A49" s="1">
        <v>39</v>
      </c>
      <c r="B49" s="16" t="s">
        <v>847</v>
      </c>
      <c r="C49" s="1">
        <f>VLOOKUP(B49,'Ano de Publicação e Citações'!$A$2:$C$543,2,0)</f>
        <v>2020</v>
      </c>
      <c r="D49" s="1">
        <f>VLOOKUP(B49,'Ano de Publicação e Citações'!$A$2:$C$543,3,0)</f>
        <v>0</v>
      </c>
      <c r="E49" s="1" t="s">
        <v>3606</v>
      </c>
      <c r="F49" s="1" t="s">
        <v>3606</v>
      </c>
      <c r="G49" s="1" t="s">
        <v>3459</v>
      </c>
      <c r="H49" s="1" t="s">
        <v>3544</v>
      </c>
      <c r="I49" s="1" t="s">
        <v>3634</v>
      </c>
    </row>
    <row r="50" spans="1:9" x14ac:dyDescent="0.2">
      <c r="A50" s="1">
        <v>40</v>
      </c>
      <c r="B50" s="16" t="s">
        <v>883</v>
      </c>
      <c r="C50" s="1">
        <f>VLOOKUP(B50,'Ano de Publicação e Citações'!$A$2:$C$543,2,0)</f>
        <v>2020</v>
      </c>
      <c r="D50" s="1">
        <f>VLOOKUP(B50,'Ano de Publicação e Citações'!$A$2:$C$543,3,0)</f>
        <v>1</v>
      </c>
      <c r="E50" s="3" t="s">
        <v>3590</v>
      </c>
      <c r="F50" s="3" t="s">
        <v>3499</v>
      </c>
      <c r="G50" s="1" t="s">
        <v>3454</v>
      </c>
      <c r="H50" s="1" t="s">
        <v>3510</v>
      </c>
    </row>
    <row r="51" spans="1:9" x14ac:dyDescent="0.2">
      <c r="A51" s="1">
        <v>41</v>
      </c>
      <c r="B51" s="16" t="s">
        <v>919</v>
      </c>
      <c r="C51" s="1">
        <f>VLOOKUP(B51,'Ano de Publicação e Citações'!$A$2:$C$543,2,0)</f>
        <v>2020</v>
      </c>
      <c r="D51" s="1">
        <f>VLOOKUP(B51,'Ano de Publicação e Citações'!$A$2:$C$543,3,0)</f>
        <v>1</v>
      </c>
      <c r="E51" s="1" t="s">
        <v>3509</v>
      </c>
      <c r="F51" s="1" t="s">
        <v>3509</v>
      </c>
      <c r="G51" s="1" t="s">
        <v>3454</v>
      </c>
      <c r="H51" s="1" t="s">
        <v>3633</v>
      </c>
    </row>
    <row r="52" spans="1:9" x14ac:dyDescent="0.2">
      <c r="A52" s="1">
        <v>42</v>
      </c>
      <c r="B52" s="16" t="s">
        <v>940</v>
      </c>
      <c r="C52" s="1">
        <f>VLOOKUP(B52,'Ano de Publicação e Citações'!$A$2:$C$543,2,0)</f>
        <v>2020</v>
      </c>
      <c r="D52" s="1">
        <f>VLOOKUP(B52,'Ano de Publicação e Citações'!$A$2:$C$543,3,0)</f>
        <v>7</v>
      </c>
      <c r="E52" s="1" t="s">
        <v>3606</v>
      </c>
      <c r="F52" s="1" t="s">
        <v>3606</v>
      </c>
      <c r="G52" s="1" t="s">
        <v>3459</v>
      </c>
      <c r="H52" s="1" t="s">
        <v>3461</v>
      </c>
    </row>
    <row r="53" spans="1:9" x14ac:dyDescent="0.2">
      <c r="A53" s="1">
        <v>42</v>
      </c>
      <c r="B53" s="16" t="s">
        <v>940</v>
      </c>
      <c r="C53" s="1">
        <f>VLOOKUP(B53,'Ano de Publicação e Citações'!$A$2:$C$543,2,0)</f>
        <v>2020</v>
      </c>
      <c r="D53" s="1">
        <f>VLOOKUP(B53,'Ano de Publicação e Citações'!$A$2:$C$543,3,0)</f>
        <v>7</v>
      </c>
      <c r="E53" s="1" t="s">
        <v>3636</v>
      </c>
      <c r="F53" s="3" t="s">
        <v>3540</v>
      </c>
      <c r="G53" s="1" t="s">
        <v>3685</v>
      </c>
      <c r="H53" s="1" t="s">
        <v>3449</v>
      </c>
    </row>
    <row r="54" spans="1:9" x14ac:dyDescent="0.2">
      <c r="A54" s="1">
        <v>43</v>
      </c>
      <c r="B54" s="16" t="s">
        <v>981</v>
      </c>
      <c r="C54" s="1">
        <f>VLOOKUP(B54,'Ano de Publicação e Citações'!$A$2:$C$543,2,0)</f>
        <v>2020</v>
      </c>
      <c r="D54" s="1">
        <f>VLOOKUP(B54,'Ano de Publicação e Citações'!$A$2:$C$543,3,0)</f>
        <v>3</v>
      </c>
      <c r="E54" s="1" t="s">
        <v>3543</v>
      </c>
      <c r="F54" s="3" t="s">
        <v>3499</v>
      </c>
      <c r="G54" s="1" t="s">
        <v>3459</v>
      </c>
      <c r="H54" s="1" t="s">
        <v>3449</v>
      </c>
    </row>
    <row r="55" spans="1:9" x14ac:dyDescent="0.2">
      <c r="A55" s="1">
        <v>44</v>
      </c>
      <c r="B55" s="16" t="s">
        <v>989</v>
      </c>
      <c r="C55" s="1">
        <f>VLOOKUP(B55,'Ano de Publicação e Citações'!$A$2:$C$543,2,0)</f>
        <v>2020</v>
      </c>
      <c r="D55" s="1">
        <f>VLOOKUP(B55,'Ano de Publicação e Citações'!$A$2:$C$543,3,0)</f>
        <v>5</v>
      </c>
      <c r="E55" s="1" t="s">
        <v>3513</v>
      </c>
      <c r="F55" s="3" t="s">
        <v>3499</v>
      </c>
      <c r="G55" s="1" t="s">
        <v>3685</v>
      </c>
      <c r="H55" s="1" t="s">
        <v>3464</v>
      </c>
    </row>
    <row r="56" spans="1:9" x14ac:dyDescent="0.2">
      <c r="A56" s="1">
        <v>45</v>
      </c>
      <c r="B56" s="16" t="s">
        <v>1057</v>
      </c>
      <c r="C56" s="1">
        <f>VLOOKUP(B56,'Ano de Publicação e Citações'!$A$2:$C$543,2,0)</f>
        <v>2020</v>
      </c>
      <c r="D56" s="1">
        <f>VLOOKUP(B56,'Ano de Publicação e Citações'!$A$2:$C$543,3,0)</f>
        <v>2</v>
      </c>
      <c r="E56" s="1" t="s">
        <v>3543</v>
      </c>
      <c r="F56" s="3" t="s">
        <v>3499</v>
      </c>
      <c r="G56" s="1" t="s">
        <v>3685</v>
      </c>
      <c r="H56" s="1" t="s">
        <v>3685</v>
      </c>
    </row>
    <row r="57" spans="1:9" x14ac:dyDescent="0.2">
      <c r="A57" s="1">
        <v>46</v>
      </c>
      <c r="B57" s="16" t="s">
        <v>1065</v>
      </c>
      <c r="C57" s="1">
        <f>VLOOKUP(B57,'Ano de Publicação e Citações'!$A$2:$C$543,2,0)</f>
        <v>2019</v>
      </c>
      <c r="D57" s="1">
        <f>VLOOKUP(B57,'Ano de Publicação e Citações'!$A$2:$C$543,3,0)</f>
        <v>2</v>
      </c>
      <c r="E57" s="1" t="s">
        <v>3499</v>
      </c>
      <c r="F57" s="3" t="s">
        <v>3499</v>
      </c>
      <c r="G57" s="1" t="s">
        <v>3685</v>
      </c>
      <c r="H57" s="1" t="s">
        <v>3544</v>
      </c>
    </row>
    <row r="58" spans="1:9" x14ac:dyDescent="0.2">
      <c r="A58" s="1">
        <v>47</v>
      </c>
      <c r="B58" s="16" t="s">
        <v>1079</v>
      </c>
      <c r="C58" s="1">
        <f>VLOOKUP(B58,'Ano de Publicação e Citações'!$A$2:$C$543,2,0)</f>
        <v>2019</v>
      </c>
      <c r="D58" s="1">
        <f>VLOOKUP(B58,'Ano de Publicação e Citações'!$A$2:$C$543,3,0)</f>
        <v>20</v>
      </c>
      <c r="E58" s="1" t="s">
        <v>3656</v>
      </c>
      <c r="F58" s="3" t="s">
        <v>3499</v>
      </c>
      <c r="G58" s="1" t="s">
        <v>3685</v>
      </c>
      <c r="H58" s="1" t="s">
        <v>3449</v>
      </c>
    </row>
    <row r="59" spans="1:9" x14ac:dyDescent="0.2">
      <c r="A59" s="1">
        <v>47</v>
      </c>
      <c r="B59" s="16" t="s">
        <v>1079</v>
      </c>
      <c r="C59" s="1">
        <f>VLOOKUP(B59,'Ano de Publicação e Citações'!$A$2:$C$543,2,0)</f>
        <v>2019</v>
      </c>
      <c r="D59" s="1">
        <f>VLOOKUP(B59,'Ano de Publicação e Citações'!$A$2:$C$543,3,0)</f>
        <v>20</v>
      </c>
      <c r="E59" s="1" t="s">
        <v>3606</v>
      </c>
      <c r="F59" s="1" t="s">
        <v>3606</v>
      </c>
      <c r="G59" s="1" t="s">
        <v>3459</v>
      </c>
      <c r="H59" s="1" t="s">
        <v>3461</v>
      </c>
    </row>
    <row r="60" spans="1:9" x14ac:dyDescent="0.2">
      <c r="A60" s="1">
        <v>48</v>
      </c>
      <c r="B60" s="16" t="s">
        <v>1085</v>
      </c>
      <c r="C60" s="1">
        <f>VLOOKUP(B60,'Ano de Publicação e Citações'!$A$2:$C$543,2,0)</f>
        <v>2019</v>
      </c>
      <c r="D60" s="1">
        <f>VLOOKUP(B60,'Ano de Publicação e Citações'!$A$2:$C$543,3,0)</f>
        <v>2</v>
      </c>
      <c r="E60" s="1" t="s">
        <v>3547</v>
      </c>
      <c r="F60" s="3" t="s">
        <v>3499</v>
      </c>
      <c r="G60" s="1" t="s">
        <v>3685</v>
      </c>
      <c r="H60" s="1" t="s">
        <v>3544</v>
      </c>
    </row>
    <row r="61" spans="1:9" x14ac:dyDescent="0.2">
      <c r="A61" s="1">
        <v>49</v>
      </c>
      <c r="B61" s="16" t="s">
        <v>1179</v>
      </c>
      <c r="C61" s="1">
        <f>VLOOKUP(B61,'Ano de Publicação e Citações'!$A$2:$C$543,2,0)</f>
        <v>2019</v>
      </c>
      <c r="D61" s="1">
        <f>VLOOKUP(B61,'Ano de Publicação e Citações'!$A$2:$C$543,3,0)</f>
        <v>2</v>
      </c>
      <c r="E61" s="3" t="s">
        <v>3590</v>
      </c>
      <c r="F61" s="3" t="s">
        <v>3499</v>
      </c>
      <c r="G61" s="1" t="s">
        <v>3685</v>
      </c>
      <c r="H61" s="1" t="s">
        <v>3685</v>
      </c>
    </row>
    <row r="62" spans="1:9" x14ac:dyDescent="0.2">
      <c r="A62" s="1">
        <v>50</v>
      </c>
      <c r="B62" s="16" t="s">
        <v>1252</v>
      </c>
      <c r="C62" s="1">
        <f>VLOOKUP(B62,'Ano de Publicação e Citações'!$A$2:$C$543,2,0)</f>
        <v>2019</v>
      </c>
      <c r="D62" s="1">
        <f>VLOOKUP(B62,'Ano de Publicação e Citações'!$A$2:$C$543,3,0)</f>
        <v>15</v>
      </c>
      <c r="E62" s="1" t="s">
        <v>3606</v>
      </c>
      <c r="F62" s="1" t="s">
        <v>3606</v>
      </c>
      <c r="G62" s="1" t="s">
        <v>3459</v>
      </c>
      <c r="H62" s="1" t="s">
        <v>3449</v>
      </c>
    </row>
    <row r="63" spans="1:9" x14ac:dyDescent="0.2">
      <c r="A63" s="1">
        <v>51</v>
      </c>
      <c r="B63" s="16" t="s">
        <v>1272</v>
      </c>
      <c r="C63" s="1">
        <f>VLOOKUP(B63,'Ano de Publicação e Citações'!$A$2:$C$543,2,0)</f>
        <v>2019</v>
      </c>
      <c r="D63" s="1">
        <f>VLOOKUP(B63,'Ano de Publicação e Citações'!$A$2:$C$543,3,0)</f>
        <v>23</v>
      </c>
      <c r="E63" s="1" t="s">
        <v>3606</v>
      </c>
      <c r="F63" s="1" t="s">
        <v>3606</v>
      </c>
      <c r="G63" s="1" t="s">
        <v>3685</v>
      </c>
      <c r="H63" s="1" t="s">
        <v>3510</v>
      </c>
    </row>
    <row r="64" spans="1:9" x14ac:dyDescent="0.2">
      <c r="A64" s="1">
        <v>51</v>
      </c>
      <c r="B64" s="16" t="s">
        <v>1272</v>
      </c>
      <c r="C64" s="1">
        <f>VLOOKUP(B64,'Ano de Publicação e Citações'!$A$2:$C$543,2,0)</f>
        <v>2019</v>
      </c>
      <c r="D64" s="1">
        <f>VLOOKUP(B64,'Ano de Publicação e Citações'!$A$2:$C$543,3,0)</f>
        <v>23</v>
      </c>
      <c r="E64" s="1" t="s">
        <v>3499</v>
      </c>
      <c r="F64" s="3" t="s">
        <v>3499</v>
      </c>
      <c r="G64" s="1" t="s">
        <v>3454</v>
      </c>
      <c r="H64" s="1" t="s">
        <v>3510</v>
      </c>
    </row>
    <row r="65" spans="1:8" x14ac:dyDescent="0.2">
      <c r="A65" s="1">
        <v>52</v>
      </c>
      <c r="B65" s="16" t="s">
        <v>1297</v>
      </c>
      <c r="C65" s="1">
        <f>VLOOKUP(B65,'Ano de Publicação e Citações'!$A$2:$C$543,2,0)</f>
        <v>2019</v>
      </c>
      <c r="D65" s="1">
        <f>VLOOKUP(B65,'Ano de Publicação e Citações'!$A$2:$C$543,3,0)</f>
        <v>1</v>
      </c>
      <c r="E65" s="1" t="s">
        <v>3551</v>
      </c>
      <c r="F65" s="1" t="s">
        <v>3551</v>
      </c>
      <c r="G65" s="1" t="s">
        <v>3459</v>
      </c>
      <c r="H65" s="1" t="s">
        <v>3449</v>
      </c>
    </row>
    <row r="66" spans="1:8" x14ac:dyDescent="0.2">
      <c r="A66" s="1">
        <v>53</v>
      </c>
      <c r="B66" s="16" t="s">
        <v>1330</v>
      </c>
      <c r="C66" s="1">
        <f>VLOOKUP(B66,'Ano de Publicação e Citações'!$A$2:$C$543,2,0)</f>
        <v>2019</v>
      </c>
      <c r="D66" s="1">
        <f>VLOOKUP(B66,'Ano de Publicação e Citações'!$A$2:$C$543,3,0)</f>
        <v>3</v>
      </c>
      <c r="E66" s="1" t="s">
        <v>3552</v>
      </c>
      <c r="F66" s="3" t="s">
        <v>3519</v>
      </c>
      <c r="G66" s="1" t="s">
        <v>3454</v>
      </c>
      <c r="H66" s="1" t="s">
        <v>3510</v>
      </c>
    </row>
    <row r="67" spans="1:8" x14ac:dyDescent="0.2">
      <c r="A67" s="1">
        <v>54</v>
      </c>
      <c r="B67" s="16" t="s">
        <v>1370</v>
      </c>
      <c r="C67" s="1">
        <f>VLOOKUP(B67,'Ano de Publicação e Citações'!$A$2:$C$543,2,0)</f>
        <v>2019</v>
      </c>
      <c r="D67" s="1">
        <f>VLOOKUP(B67,'Ano de Publicação e Citações'!$A$2:$C$543,3,0)</f>
        <v>23</v>
      </c>
      <c r="E67" s="1" t="s">
        <v>3553</v>
      </c>
      <c r="F67" s="3" t="s">
        <v>3499</v>
      </c>
      <c r="G67" s="1" t="s">
        <v>3459</v>
      </c>
      <c r="H67" s="1" t="s">
        <v>3461</v>
      </c>
    </row>
    <row r="68" spans="1:8" x14ac:dyDescent="0.2">
      <c r="A68" s="1">
        <v>55</v>
      </c>
      <c r="B68" s="16" t="s">
        <v>1388</v>
      </c>
      <c r="C68" s="1">
        <f>VLOOKUP(B68,'Ano de Publicação e Citações'!$A$2:$C$543,2,0)</f>
        <v>2019</v>
      </c>
      <c r="D68" s="1">
        <f>VLOOKUP(B68,'Ano de Publicação e Citações'!$A$2:$C$543,3,0)</f>
        <v>19</v>
      </c>
      <c r="E68" s="1" t="s">
        <v>3552</v>
      </c>
      <c r="F68" s="3" t="s">
        <v>3519</v>
      </c>
      <c r="G68" s="1" t="s">
        <v>3459</v>
      </c>
      <c r="H68" s="1" t="s">
        <v>3685</v>
      </c>
    </row>
    <row r="69" spans="1:8" x14ac:dyDescent="0.2">
      <c r="A69" s="1">
        <v>56</v>
      </c>
      <c r="B69" s="16" t="s">
        <v>1426</v>
      </c>
      <c r="C69" s="1">
        <f>VLOOKUP(B69,'Ano de Publicação e Citações'!$A$2:$C$543,2,0)</f>
        <v>2019</v>
      </c>
      <c r="D69" s="1">
        <f>VLOOKUP(B69,'Ano de Publicação e Citações'!$A$2:$C$543,3,0)</f>
        <v>2</v>
      </c>
      <c r="E69" s="1" t="s">
        <v>3534</v>
      </c>
      <c r="F69" s="1" t="s">
        <v>3534</v>
      </c>
      <c r="G69" s="1" t="s">
        <v>3454</v>
      </c>
      <c r="H69" s="1" t="s">
        <v>3685</v>
      </c>
    </row>
    <row r="70" spans="1:8" x14ac:dyDescent="0.2">
      <c r="A70" s="1">
        <v>57</v>
      </c>
      <c r="B70" s="16" t="s">
        <v>1445</v>
      </c>
      <c r="C70" s="1">
        <f>VLOOKUP(B70,'Ano de Publicação e Citações'!$A$2:$C$543,2,0)</f>
        <v>2019</v>
      </c>
      <c r="D70" s="1">
        <f>VLOOKUP(B70,'Ano de Publicação e Citações'!$A$2:$C$543,3,0)</f>
        <v>3</v>
      </c>
      <c r="E70" s="1" t="s">
        <v>3555</v>
      </c>
      <c r="F70" s="1" t="s">
        <v>3555</v>
      </c>
      <c r="G70" s="1" t="s">
        <v>3459</v>
      </c>
      <c r="H70" s="1" t="s">
        <v>3449</v>
      </c>
    </row>
    <row r="71" spans="1:8" x14ac:dyDescent="0.2">
      <c r="A71" s="1">
        <v>58</v>
      </c>
      <c r="B71" s="16" t="s">
        <v>1453</v>
      </c>
      <c r="C71" s="1">
        <f>VLOOKUP(B71,'Ano de Publicação e Citações'!$A$2:$C$543,2,0)</f>
        <v>2019</v>
      </c>
      <c r="D71" s="1">
        <f>VLOOKUP(B71,'Ano de Publicação e Citações'!$A$2:$C$543,3,0)</f>
        <v>8</v>
      </c>
      <c r="E71" s="1" t="s">
        <v>3606</v>
      </c>
      <c r="F71" s="1" t="s">
        <v>3606</v>
      </c>
      <c r="G71" s="1" t="s">
        <v>3461</v>
      </c>
      <c r="H71" s="1" t="s">
        <v>3510</v>
      </c>
    </row>
    <row r="72" spans="1:8" x14ac:dyDescent="0.2">
      <c r="A72" s="14">
        <v>59</v>
      </c>
      <c r="B72" s="16" t="s">
        <v>1492</v>
      </c>
      <c r="C72" s="1">
        <f>VLOOKUP(B72,'Ano de Publicação e Citações'!$A$2:$C$543,2,0)</f>
        <v>2019</v>
      </c>
      <c r="D72" s="1">
        <f>VLOOKUP(B72,'Ano de Publicação e Citações'!$A$2:$C$543,3,0)</f>
        <v>1</v>
      </c>
      <c r="E72" s="1" t="s">
        <v>3606</v>
      </c>
      <c r="F72" s="1" t="s">
        <v>3606</v>
      </c>
      <c r="G72" s="1" t="s">
        <v>3685</v>
      </c>
      <c r="H72" s="1" t="s">
        <v>3449</v>
      </c>
    </row>
    <row r="73" spans="1:8" x14ac:dyDescent="0.2">
      <c r="A73" s="1">
        <v>60</v>
      </c>
      <c r="B73" s="16" t="s">
        <v>1505</v>
      </c>
      <c r="C73" s="1">
        <f>VLOOKUP(B73,'Ano de Publicação e Citações'!$A$2:$C$543,2,0)</f>
        <v>2019</v>
      </c>
      <c r="D73" s="1">
        <f>VLOOKUP(B73,'Ano de Publicação e Citações'!$A$2:$C$543,3,0)</f>
        <v>1</v>
      </c>
      <c r="E73" s="1" t="s">
        <v>3543</v>
      </c>
      <c r="F73" s="3" t="s">
        <v>3499</v>
      </c>
      <c r="G73" s="1" t="s">
        <v>3685</v>
      </c>
      <c r="H73" s="1" t="s">
        <v>3449</v>
      </c>
    </row>
    <row r="74" spans="1:8" x14ac:dyDescent="0.2">
      <c r="A74" s="1">
        <v>61</v>
      </c>
      <c r="B74" s="16" t="s">
        <v>1556</v>
      </c>
      <c r="C74" s="1">
        <f>VLOOKUP(B74,'Ano de Publicação e Citações'!$A$2:$C$543,2,0)</f>
        <v>2019</v>
      </c>
      <c r="D74" s="1">
        <f>VLOOKUP(B74,'Ano de Publicação e Citações'!$A$2:$C$543,3,0)</f>
        <v>4</v>
      </c>
      <c r="E74" s="1" t="s">
        <v>3499</v>
      </c>
      <c r="F74" s="3" t="s">
        <v>3499</v>
      </c>
      <c r="G74" s="1" t="s">
        <v>3459</v>
      </c>
      <c r="H74" s="1" t="s">
        <v>3544</v>
      </c>
    </row>
    <row r="75" spans="1:8" x14ac:dyDescent="0.2">
      <c r="A75" s="1">
        <v>62</v>
      </c>
      <c r="B75" s="16" t="s">
        <v>1643</v>
      </c>
      <c r="C75" s="1">
        <f>VLOOKUP(B75,'Ano de Publicação e Citações'!$A$2:$C$543,2,0)</f>
        <v>2019</v>
      </c>
      <c r="D75" s="1">
        <f>VLOOKUP(B75,'Ano de Publicação e Citações'!$A$2:$C$543,3,0)</f>
        <v>4</v>
      </c>
      <c r="E75" s="1" t="s">
        <v>3499</v>
      </c>
      <c r="F75" s="3" t="s">
        <v>3499</v>
      </c>
      <c r="G75" s="1" t="s">
        <v>3459</v>
      </c>
      <c r="H75" s="1" t="s">
        <v>3685</v>
      </c>
    </row>
    <row r="76" spans="1:8" x14ac:dyDescent="0.2">
      <c r="A76" s="1">
        <v>63</v>
      </c>
      <c r="B76" s="16" t="s">
        <v>1695</v>
      </c>
      <c r="C76" s="1">
        <f>VLOOKUP(B76,'Ano de Publicação e Citações'!$A$2:$C$543,2,0)</f>
        <v>2019</v>
      </c>
      <c r="D76" s="1">
        <f>VLOOKUP(B76,'Ano de Publicação e Citações'!$A$2:$C$543,3,0)</f>
        <v>0</v>
      </c>
      <c r="E76" s="1" t="s">
        <v>3638</v>
      </c>
      <c r="F76" s="1" t="s">
        <v>3606</v>
      </c>
      <c r="G76" s="1" t="s">
        <v>3685</v>
      </c>
      <c r="H76" s="1" t="s">
        <v>3490</v>
      </c>
    </row>
    <row r="77" spans="1:8" x14ac:dyDescent="0.2">
      <c r="A77" s="1">
        <v>64</v>
      </c>
      <c r="B77" s="16" t="s">
        <v>1712</v>
      </c>
      <c r="C77" s="1">
        <f>VLOOKUP(B77,'Ano de Publicação e Citações'!$A$2:$C$543,2,0)</f>
        <v>2019</v>
      </c>
      <c r="D77" s="1">
        <f>VLOOKUP(B77,'Ano de Publicação e Citações'!$A$2:$C$543,3,0)</f>
        <v>7</v>
      </c>
      <c r="E77" s="1" t="s">
        <v>3559</v>
      </c>
      <c r="F77" s="3" t="s">
        <v>3519</v>
      </c>
      <c r="G77" s="1" t="s">
        <v>3459</v>
      </c>
      <c r="H77" s="1" t="s">
        <v>3544</v>
      </c>
    </row>
    <row r="78" spans="1:8" x14ac:dyDescent="0.2">
      <c r="A78" s="1">
        <v>65</v>
      </c>
      <c r="B78" s="16" t="s">
        <v>1731</v>
      </c>
      <c r="C78" s="1">
        <f>VLOOKUP(B78,'Ano de Publicação e Citações'!$A$2:$C$543,2,0)</f>
        <v>2019</v>
      </c>
      <c r="D78" s="1">
        <f>VLOOKUP(B78,'Ano de Publicação e Citações'!$A$2:$C$543,3,0)</f>
        <v>0</v>
      </c>
      <c r="E78" s="1" t="s">
        <v>3639</v>
      </c>
      <c r="F78" s="1" t="s">
        <v>3606</v>
      </c>
      <c r="G78" s="1" t="s">
        <v>3459</v>
      </c>
      <c r="H78" s="1" t="s">
        <v>3461</v>
      </c>
    </row>
    <row r="79" spans="1:8" x14ac:dyDescent="0.2">
      <c r="A79" s="1">
        <v>66</v>
      </c>
      <c r="B79" s="16" t="s">
        <v>1738</v>
      </c>
      <c r="C79" s="1">
        <f>VLOOKUP(B79,'Ano de Publicação e Citações'!$A$2:$C$543,2,0)</f>
        <v>2018</v>
      </c>
      <c r="D79" s="1">
        <f>VLOOKUP(B79,'Ano de Publicação e Citações'!$A$2:$C$543,3,0)</f>
        <v>13</v>
      </c>
      <c r="E79" s="1" t="s">
        <v>3640</v>
      </c>
      <c r="F79" s="3" t="s">
        <v>3499</v>
      </c>
      <c r="G79" s="1" t="s">
        <v>3685</v>
      </c>
      <c r="H79" s="1" t="s">
        <v>3449</v>
      </c>
    </row>
    <row r="80" spans="1:8" x14ac:dyDescent="0.2">
      <c r="A80" s="1">
        <v>66</v>
      </c>
      <c r="B80" s="16" t="s">
        <v>1738</v>
      </c>
      <c r="C80" s="1">
        <f>VLOOKUP(B80,'Ano de Publicação e Citações'!$A$2:$C$543,2,0)</f>
        <v>2018</v>
      </c>
      <c r="D80" s="1">
        <f>VLOOKUP(B80,'Ano de Publicação e Citações'!$A$2:$C$543,3,0)</f>
        <v>13</v>
      </c>
      <c r="E80" s="1" t="s">
        <v>3606</v>
      </c>
      <c r="F80" s="1" t="s">
        <v>3606</v>
      </c>
      <c r="G80" s="1" t="s">
        <v>3459</v>
      </c>
      <c r="H80" s="1" t="s">
        <v>3461</v>
      </c>
    </row>
    <row r="81" spans="1:8" x14ac:dyDescent="0.2">
      <c r="A81" s="1">
        <v>67</v>
      </c>
      <c r="B81" s="16" t="s">
        <v>1744</v>
      </c>
      <c r="C81" s="1">
        <f>VLOOKUP(B81,'Ano de Publicação e Citações'!$A$2:$C$543,2,0)</f>
        <v>2018</v>
      </c>
      <c r="D81" s="1">
        <f>VLOOKUP(B81,'Ano de Publicação e Citações'!$A$2:$C$543,3,0)</f>
        <v>28</v>
      </c>
      <c r="E81" s="1" t="s">
        <v>3509</v>
      </c>
      <c r="F81" s="1" t="s">
        <v>3509</v>
      </c>
      <c r="G81" s="1" t="s">
        <v>3459</v>
      </c>
      <c r="H81" s="1" t="s">
        <v>3461</v>
      </c>
    </row>
    <row r="82" spans="1:8" x14ac:dyDescent="0.2">
      <c r="A82" s="1">
        <v>68</v>
      </c>
      <c r="B82" s="16" t="s">
        <v>1750</v>
      </c>
      <c r="C82" s="1">
        <f>VLOOKUP(B82,'Ano de Publicação e Citações'!$A$2:$C$543,2,0)</f>
        <v>2018</v>
      </c>
      <c r="D82" s="1">
        <f>VLOOKUP(B82,'Ano de Publicação e Citações'!$A$2:$C$543,3,0)</f>
        <v>9</v>
      </c>
      <c r="E82" s="1" t="s">
        <v>3641</v>
      </c>
      <c r="F82" s="3" t="s">
        <v>3499</v>
      </c>
      <c r="G82" s="1" t="s">
        <v>3685</v>
      </c>
      <c r="H82" s="1" t="s">
        <v>3449</v>
      </c>
    </row>
    <row r="83" spans="1:8" x14ac:dyDescent="0.2">
      <c r="A83" s="1">
        <v>68</v>
      </c>
      <c r="B83" s="16" t="s">
        <v>1750</v>
      </c>
      <c r="C83" s="1">
        <f>VLOOKUP(B83,'Ano de Publicação e Citações'!$A$2:$C$543,2,0)</f>
        <v>2018</v>
      </c>
      <c r="D83" s="1">
        <f>VLOOKUP(B83,'Ano de Publicação e Citações'!$A$2:$C$543,3,0)</f>
        <v>9</v>
      </c>
      <c r="E83" s="1" t="s">
        <v>3606</v>
      </c>
      <c r="F83" s="1" t="s">
        <v>3606</v>
      </c>
      <c r="G83" s="1" t="s">
        <v>3459</v>
      </c>
      <c r="H83" s="1" t="s">
        <v>3461</v>
      </c>
    </row>
    <row r="84" spans="1:8" x14ac:dyDescent="0.2">
      <c r="A84" s="1">
        <v>69</v>
      </c>
      <c r="B84" s="16" t="s">
        <v>1762</v>
      </c>
      <c r="C84" s="1">
        <f>VLOOKUP(B84,'Ano de Publicação e Citações'!$A$2:$C$543,2,0)</f>
        <v>2018</v>
      </c>
      <c r="D84" s="1">
        <f>VLOOKUP(B84,'Ano de Publicação e Citações'!$A$2:$C$543,3,0)</f>
        <v>1</v>
      </c>
      <c r="E84" s="1" t="s">
        <v>3606</v>
      </c>
      <c r="F84" s="1" t="s">
        <v>3606</v>
      </c>
      <c r="G84" s="1" t="s">
        <v>3563</v>
      </c>
      <c r="H84" s="1" t="s">
        <v>3596</v>
      </c>
    </row>
    <row r="85" spans="1:8" x14ac:dyDescent="0.2">
      <c r="A85" s="1">
        <v>70</v>
      </c>
      <c r="B85" s="16" t="s">
        <v>1770</v>
      </c>
      <c r="C85" s="1">
        <f>VLOOKUP(B85,'Ano de Publicação e Citações'!$A$2:$C$543,2,0)</f>
        <v>2018</v>
      </c>
      <c r="D85" s="1">
        <f>VLOOKUP(B85,'Ano de Publicação e Citações'!$A$2:$C$543,3,0)</f>
        <v>11</v>
      </c>
      <c r="E85" s="1" t="s">
        <v>3499</v>
      </c>
      <c r="F85" s="3" t="s">
        <v>3499</v>
      </c>
      <c r="G85" s="1" t="s">
        <v>3459</v>
      </c>
      <c r="H85" s="1" t="s">
        <v>3685</v>
      </c>
    </row>
    <row r="86" spans="1:8" x14ac:dyDescent="0.2">
      <c r="A86" s="1">
        <v>71</v>
      </c>
      <c r="B86" s="16" t="s">
        <v>1790</v>
      </c>
      <c r="C86" s="1">
        <f>VLOOKUP(B86,'Ano de Publicação e Citações'!$A$2:$C$543,2,0)</f>
        <v>2018</v>
      </c>
      <c r="D86" s="1">
        <f>VLOOKUP(B86,'Ano de Publicação e Citações'!$A$2:$C$543,3,0)</f>
        <v>2</v>
      </c>
      <c r="E86" s="1" t="s">
        <v>3499</v>
      </c>
      <c r="F86" s="3" t="s">
        <v>3499</v>
      </c>
      <c r="G86" s="1" t="s">
        <v>3459</v>
      </c>
      <c r="H86" s="1" t="s">
        <v>3508</v>
      </c>
    </row>
    <row r="87" spans="1:8" x14ac:dyDescent="0.2">
      <c r="A87" s="1">
        <v>72</v>
      </c>
      <c r="B87" s="16" t="s">
        <v>1802</v>
      </c>
      <c r="C87" s="1">
        <f>VLOOKUP(B87,'Ano de Publicação e Citações'!$A$2:$C$543,2,0)</f>
        <v>2018</v>
      </c>
      <c r="D87" s="1">
        <f>VLOOKUP(B87,'Ano de Publicação e Citações'!$A$2:$C$543,3,0)</f>
        <v>4</v>
      </c>
      <c r="E87" s="1" t="s">
        <v>3565</v>
      </c>
      <c r="F87" s="3" t="s">
        <v>3540</v>
      </c>
      <c r="G87" s="1" t="s">
        <v>3459</v>
      </c>
      <c r="H87" s="1" t="s">
        <v>3685</v>
      </c>
    </row>
    <row r="88" spans="1:8" x14ac:dyDescent="0.2">
      <c r="A88" s="1">
        <v>73</v>
      </c>
      <c r="B88" s="16" t="s">
        <v>1860</v>
      </c>
      <c r="C88" s="1">
        <f>VLOOKUP(B88,'Ano de Publicação e Citações'!$A$2:$C$543,2,0)</f>
        <v>2018</v>
      </c>
      <c r="D88" s="1">
        <f>VLOOKUP(B88,'Ano de Publicação e Citações'!$A$2:$C$543,3,0)</f>
        <v>21</v>
      </c>
      <c r="E88" s="1" t="s">
        <v>3606</v>
      </c>
      <c r="F88" s="1" t="s">
        <v>3606</v>
      </c>
      <c r="G88" s="1" t="s">
        <v>3685</v>
      </c>
      <c r="H88" s="1" t="s">
        <v>3490</v>
      </c>
    </row>
    <row r="89" spans="1:8" x14ac:dyDescent="0.2">
      <c r="A89" s="1">
        <v>73</v>
      </c>
      <c r="B89" s="16" t="s">
        <v>1860</v>
      </c>
      <c r="C89" s="1">
        <f>VLOOKUP(B89,'Ano de Publicação e Citações'!$A$2:$C$543,2,0)</f>
        <v>2018</v>
      </c>
      <c r="D89" s="1">
        <f>VLOOKUP(B89,'Ano de Publicação e Citações'!$A$2:$C$543,3,0)</f>
        <v>21</v>
      </c>
      <c r="E89" s="1" t="s">
        <v>3642</v>
      </c>
      <c r="F89" s="3" t="s">
        <v>3499</v>
      </c>
      <c r="G89" s="1" t="s">
        <v>3685</v>
      </c>
      <c r="H89" s="1" t="s">
        <v>3449</v>
      </c>
    </row>
    <row r="90" spans="1:8" x14ac:dyDescent="0.2">
      <c r="A90" s="1">
        <v>74</v>
      </c>
      <c r="B90" s="16" t="s">
        <v>1878</v>
      </c>
      <c r="C90" s="1">
        <f>VLOOKUP(B90,'Ano de Publicação e Citações'!$A$2:$C$543,2,0)</f>
        <v>2018</v>
      </c>
      <c r="D90" s="1">
        <f>VLOOKUP(B90,'Ano de Publicação e Citações'!$A$2:$C$543,3,0)</f>
        <v>14</v>
      </c>
      <c r="E90" s="1" t="s">
        <v>3606</v>
      </c>
      <c r="F90" s="1" t="s">
        <v>3606</v>
      </c>
      <c r="G90" s="1" t="s">
        <v>3459</v>
      </c>
      <c r="H90" s="1" t="s">
        <v>3466</v>
      </c>
    </row>
    <row r="91" spans="1:8" x14ac:dyDescent="0.2">
      <c r="A91" s="1">
        <v>75</v>
      </c>
      <c r="B91" s="16" t="s">
        <v>1916</v>
      </c>
      <c r="C91" s="1">
        <f>VLOOKUP(B91,'Ano de Publicação e Citações'!$A$2:$C$543,2,0)</f>
        <v>2018</v>
      </c>
      <c r="D91" s="1">
        <f>VLOOKUP(B91,'Ano de Publicação e Citações'!$A$2:$C$543,3,0)</f>
        <v>6</v>
      </c>
      <c r="E91" s="1" t="s">
        <v>3606</v>
      </c>
      <c r="F91" s="1" t="s">
        <v>3606</v>
      </c>
      <c r="G91" s="1" t="s">
        <v>3459</v>
      </c>
      <c r="H91" s="1" t="s">
        <v>3461</v>
      </c>
    </row>
    <row r="92" spans="1:8" x14ac:dyDescent="0.2">
      <c r="A92" s="1">
        <v>76</v>
      </c>
      <c r="B92" s="16" t="s">
        <v>1933</v>
      </c>
      <c r="C92" s="1">
        <f>VLOOKUP(B92,'Ano de Publicação e Citações'!$A$2:$C$543,2,0)</f>
        <v>2018</v>
      </c>
      <c r="D92" s="1">
        <f>VLOOKUP(B92,'Ano de Publicação e Citações'!$A$2:$C$543,3,0)</f>
        <v>5</v>
      </c>
      <c r="E92" s="1" t="s">
        <v>3509</v>
      </c>
      <c r="F92" s="1" t="s">
        <v>3509</v>
      </c>
      <c r="G92" s="1" t="s">
        <v>3459</v>
      </c>
      <c r="H92" s="1" t="s">
        <v>3685</v>
      </c>
    </row>
    <row r="93" spans="1:8" x14ac:dyDescent="0.2">
      <c r="A93" s="1">
        <v>76</v>
      </c>
      <c r="B93" s="16" t="s">
        <v>1933</v>
      </c>
      <c r="C93" s="1">
        <f>VLOOKUP(B93,'Ano de Publicação e Citações'!$A$2:$C$543,2,0)</f>
        <v>2018</v>
      </c>
      <c r="D93" s="1">
        <f>VLOOKUP(B93,'Ano de Publicação e Citações'!$A$2:$C$543,3,0)</f>
        <v>5</v>
      </c>
      <c r="E93" s="1" t="s">
        <v>3499</v>
      </c>
      <c r="F93" s="3" t="s">
        <v>3499</v>
      </c>
      <c r="G93" s="1" t="s">
        <v>3685</v>
      </c>
      <c r="H93" s="1" t="s">
        <v>3544</v>
      </c>
    </row>
    <row r="94" spans="1:8" x14ac:dyDescent="0.2">
      <c r="A94" s="1">
        <v>77</v>
      </c>
      <c r="B94" s="16" t="s">
        <v>1982</v>
      </c>
      <c r="C94" s="1">
        <f>VLOOKUP(B94,'Ano de Publicação e Citações'!$A$2:$C$543,2,0)</f>
        <v>2018</v>
      </c>
      <c r="D94" s="1">
        <f>VLOOKUP(B94,'Ano de Publicação e Citações'!$A$2:$C$543,3,0)</f>
        <v>11</v>
      </c>
      <c r="E94" s="1" t="s">
        <v>3567</v>
      </c>
      <c r="F94" s="3" t="s">
        <v>3540</v>
      </c>
      <c r="G94" s="1" t="s">
        <v>3685</v>
      </c>
      <c r="H94" s="1" t="s">
        <v>3461</v>
      </c>
    </row>
    <row r="95" spans="1:8" x14ac:dyDescent="0.2">
      <c r="A95" s="1">
        <v>78</v>
      </c>
      <c r="B95" s="16" t="s">
        <v>2027</v>
      </c>
      <c r="C95" s="1">
        <f>VLOOKUP(B95,'Ano de Publicação e Citações'!$A$2:$C$543,2,0)</f>
        <v>2018</v>
      </c>
      <c r="D95" s="1">
        <f>VLOOKUP(B95,'Ano de Publicação e Citações'!$A$2:$C$543,3,0)</f>
        <v>45</v>
      </c>
      <c r="E95" s="1" t="s">
        <v>3499</v>
      </c>
      <c r="F95" s="3" t="s">
        <v>3499</v>
      </c>
      <c r="G95" s="1" t="s">
        <v>3454</v>
      </c>
      <c r="H95" s="1" t="s">
        <v>3510</v>
      </c>
    </row>
    <row r="96" spans="1:8" x14ac:dyDescent="0.2">
      <c r="A96" s="1">
        <v>79</v>
      </c>
      <c r="B96" s="16" t="s">
        <v>2047</v>
      </c>
      <c r="C96" s="1">
        <f>VLOOKUP(B96,'Ano de Publicação e Citações'!$A$2:$C$543,2,0)</f>
        <v>2018</v>
      </c>
      <c r="D96" s="1">
        <f>VLOOKUP(B96,'Ano de Publicação e Citações'!$A$2:$C$543,3,0)</f>
        <v>20</v>
      </c>
      <c r="E96" s="1" t="s">
        <v>3606</v>
      </c>
      <c r="F96" s="1" t="s">
        <v>3606</v>
      </c>
      <c r="G96" s="1" t="s">
        <v>3459</v>
      </c>
      <c r="H96" s="1" t="s">
        <v>3461</v>
      </c>
    </row>
    <row r="97" spans="1:8" x14ac:dyDescent="0.2">
      <c r="A97" s="1">
        <v>80</v>
      </c>
      <c r="B97" s="16" t="s">
        <v>2061</v>
      </c>
      <c r="C97" s="1">
        <f>VLOOKUP(B97,'Ano de Publicação e Citações'!$A$2:$C$543,2,0)</f>
        <v>2018</v>
      </c>
      <c r="D97" s="1">
        <f>VLOOKUP(B97,'Ano de Publicação e Citações'!$A$2:$C$543,3,0)</f>
        <v>4</v>
      </c>
      <c r="E97" s="1" t="s">
        <v>3543</v>
      </c>
      <c r="F97" s="3" t="s">
        <v>3499</v>
      </c>
      <c r="G97" s="1" t="s">
        <v>3459</v>
      </c>
      <c r="H97" s="1" t="s">
        <v>3622</v>
      </c>
    </row>
    <row r="98" spans="1:8" x14ac:dyDescent="0.2">
      <c r="A98" s="1">
        <v>81</v>
      </c>
      <c r="B98" s="16" t="s">
        <v>2073</v>
      </c>
      <c r="C98" s="1">
        <f>VLOOKUP(B98,'Ano de Publicação e Citações'!$A$2:$C$543,2,0)</f>
        <v>2018</v>
      </c>
      <c r="D98" s="1">
        <f>VLOOKUP(B98,'Ano de Publicação e Citações'!$A$2:$C$543,3,0)</f>
        <v>4</v>
      </c>
      <c r="E98" s="1" t="s">
        <v>3499</v>
      </c>
      <c r="F98" s="3" t="s">
        <v>3499</v>
      </c>
      <c r="G98" s="1" t="s">
        <v>3685</v>
      </c>
      <c r="H98" s="1" t="s">
        <v>3570</v>
      </c>
    </row>
    <row r="99" spans="1:8" x14ac:dyDescent="0.2">
      <c r="A99" s="1">
        <v>82</v>
      </c>
      <c r="B99" s="16" t="s">
        <v>2105</v>
      </c>
      <c r="C99" s="1">
        <f>VLOOKUP(B99,'Ano de Publicação e Citações'!$A$2:$C$543,2,0)</f>
        <v>2018</v>
      </c>
      <c r="D99" s="1">
        <f>VLOOKUP(B99,'Ano de Publicação e Citações'!$A$2:$C$543,3,0)</f>
        <v>9</v>
      </c>
      <c r="E99" s="1" t="s">
        <v>3499</v>
      </c>
      <c r="F99" s="3" t="s">
        <v>3499</v>
      </c>
      <c r="G99" s="1" t="s">
        <v>3459</v>
      </c>
      <c r="H99" s="1" t="s">
        <v>3685</v>
      </c>
    </row>
    <row r="100" spans="1:8" x14ac:dyDescent="0.2">
      <c r="A100" s="1">
        <v>83</v>
      </c>
      <c r="B100" s="16" t="s">
        <v>2166</v>
      </c>
      <c r="C100" s="1">
        <f>VLOOKUP(B100,'Ano de Publicação e Citações'!$A$2:$C$543,2,0)</f>
        <v>2018</v>
      </c>
      <c r="D100" s="1">
        <f>VLOOKUP(B100,'Ano de Publicação e Citações'!$A$2:$C$543,3,0)</f>
        <v>2</v>
      </c>
      <c r="E100" s="1" t="s">
        <v>3509</v>
      </c>
      <c r="F100" s="1" t="s">
        <v>3509</v>
      </c>
      <c r="G100" s="1" t="s">
        <v>3459</v>
      </c>
      <c r="H100" s="1" t="s">
        <v>3685</v>
      </c>
    </row>
    <row r="101" spans="1:8" x14ac:dyDescent="0.2">
      <c r="A101" s="1">
        <v>84</v>
      </c>
      <c r="B101" s="16" t="s">
        <v>2178</v>
      </c>
      <c r="C101" s="1">
        <f>VLOOKUP(B101,'Ano de Publicação e Citações'!$A$2:$C$543,2,0)</f>
        <v>2018</v>
      </c>
      <c r="D101" s="1">
        <f>VLOOKUP(B101,'Ano de Publicação e Citações'!$A$2:$C$543,3,0)</f>
        <v>4</v>
      </c>
      <c r="E101" s="1" t="s">
        <v>3606</v>
      </c>
      <c r="F101" s="1" t="s">
        <v>3606</v>
      </c>
      <c r="G101" s="1" t="s">
        <v>3454</v>
      </c>
      <c r="H101" s="1" t="s">
        <v>3685</v>
      </c>
    </row>
    <row r="102" spans="1:8" x14ac:dyDescent="0.2">
      <c r="A102" s="1">
        <v>84</v>
      </c>
      <c r="B102" s="16" t="s">
        <v>2178</v>
      </c>
      <c r="C102" s="1">
        <f>VLOOKUP(B102,'Ano de Publicação e Citações'!$A$2:$C$543,2,0)</f>
        <v>2018</v>
      </c>
      <c r="D102" s="1">
        <f>VLOOKUP(B102,'Ano de Publicação e Citações'!$A$2:$C$543,3,0)</f>
        <v>4</v>
      </c>
      <c r="E102" s="1" t="s">
        <v>3573</v>
      </c>
      <c r="F102" s="3" t="s">
        <v>3499</v>
      </c>
      <c r="G102" s="1" t="s">
        <v>3685</v>
      </c>
      <c r="H102" s="1" t="s">
        <v>3635</v>
      </c>
    </row>
    <row r="103" spans="1:8" ht="13.5" customHeight="1" x14ac:dyDescent="0.2">
      <c r="A103" s="1">
        <v>85</v>
      </c>
      <c r="B103" s="16" t="s">
        <v>2235</v>
      </c>
      <c r="C103" s="1">
        <f>VLOOKUP(B103,'Ano de Publicação e Citações'!$A$2:$C$543,2,0)</f>
        <v>2018</v>
      </c>
      <c r="D103" s="1">
        <f>VLOOKUP(B103,'Ano de Publicação e Citações'!$A$2:$C$543,3,0)</f>
        <v>0</v>
      </c>
      <c r="E103" s="1" t="s">
        <v>3606</v>
      </c>
      <c r="F103" s="1" t="s">
        <v>3606</v>
      </c>
      <c r="G103" s="1" t="s">
        <v>3459</v>
      </c>
      <c r="H103" s="1" t="s">
        <v>3685</v>
      </c>
    </row>
    <row r="104" spans="1:8" ht="13.5" customHeight="1" x14ac:dyDescent="0.2">
      <c r="A104" s="1">
        <v>85</v>
      </c>
      <c r="B104" s="16" t="s">
        <v>2235</v>
      </c>
      <c r="C104" s="1">
        <f>VLOOKUP(B104,'Ano de Publicação e Citações'!$A$2:$C$543,2,0)</f>
        <v>2018</v>
      </c>
      <c r="D104" s="1">
        <f>VLOOKUP(B104,'Ano de Publicação e Citações'!$A$2:$C$543,3,0)</f>
        <v>0</v>
      </c>
      <c r="G104" s="1" t="s">
        <v>3612</v>
      </c>
      <c r="H104" s="1" t="s">
        <v>3685</v>
      </c>
    </row>
    <row r="105" spans="1:8" ht="13.5" customHeight="1" x14ac:dyDescent="0.2">
      <c r="A105" s="1">
        <v>85</v>
      </c>
      <c r="B105" s="16" t="s">
        <v>2235</v>
      </c>
      <c r="C105" s="1">
        <f>VLOOKUP(B105,'Ano de Publicação e Citações'!$A$2:$C$543,2,0)</f>
        <v>2018</v>
      </c>
      <c r="D105" s="1">
        <f>VLOOKUP(B105,'Ano de Publicação e Citações'!$A$2:$C$543,3,0)</f>
        <v>0</v>
      </c>
      <c r="G105" s="1" t="s">
        <v>3596</v>
      </c>
      <c r="H105" s="1" t="s">
        <v>3685</v>
      </c>
    </row>
    <row r="106" spans="1:8" x14ac:dyDescent="0.2">
      <c r="A106" s="1">
        <v>86</v>
      </c>
      <c r="B106" s="16" t="s">
        <v>2265</v>
      </c>
      <c r="C106" s="1">
        <f>VLOOKUP(B106,'Ano de Publicação e Citações'!$A$2:$C$543,2,0)</f>
        <v>2018</v>
      </c>
      <c r="D106" s="1">
        <f>VLOOKUP(B106,'Ano de Publicação e Citações'!$A$2:$C$543,3,0)</f>
        <v>7</v>
      </c>
      <c r="E106" s="1" t="s">
        <v>3606</v>
      </c>
      <c r="F106" s="1" t="s">
        <v>3606</v>
      </c>
      <c r="G106" s="1" t="s">
        <v>3459</v>
      </c>
      <c r="H106" s="1" t="s">
        <v>3622</v>
      </c>
    </row>
    <row r="107" spans="1:8" x14ac:dyDescent="0.2">
      <c r="A107" s="1">
        <v>86</v>
      </c>
      <c r="B107" s="16" t="s">
        <v>2265</v>
      </c>
      <c r="C107" s="1">
        <f>VLOOKUP(B107,'Ano de Publicação e Citações'!$A$2:$C$543,2,0)</f>
        <v>2018</v>
      </c>
      <c r="D107" s="1">
        <f>VLOOKUP(B107,'Ano de Publicação e Citações'!$A$2:$C$543,3,0)</f>
        <v>7</v>
      </c>
      <c r="E107" s="1" t="s">
        <v>3499</v>
      </c>
      <c r="F107" s="3" t="s">
        <v>3499</v>
      </c>
      <c r="G107" s="1" t="s">
        <v>3685</v>
      </c>
      <c r="H107" s="1" t="s">
        <v>3508</v>
      </c>
    </row>
    <row r="108" spans="1:8" x14ac:dyDescent="0.2">
      <c r="A108" s="1">
        <v>87</v>
      </c>
      <c r="B108" s="16" t="s">
        <v>2309</v>
      </c>
      <c r="C108" s="1">
        <f>VLOOKUP(B108,'Ano de Publicação e Citações'!$A$2:$C$543,2,0)</f>
        <v>2017</v>
      </c>
      <c r="D108" s="1">
        <f>VLOOKUP(B108,'Ano de Publicação e Citações'!$A$2:$C$543,3,0)</f>
        <v>4</v>
      </c>
      <c r="E108" s="1" t="s">
        <v>3555</v>
      </c>
      <c r="F108" s="1" t="s">
        <v>3555</v>
      </c>
      <c r="G108" s="1" t="s">
        <v>3459</v>
      </c>
      <c r="H108" s="1" t="s">
        <v>3643</v>
      </c>
    </row>
    <row r="109" spans="1:8" x14ac:dyDescent="0.2">
      <c r="A109" s="1">
        <v>88</v>
      </c>
      <c r="B109" s="16" t="s">
        <v>2317</v>
      </c>
      <c r="C109" s="1">
        <f>VLOOKUP(B109,'Ano de Publicação e Citações'!$A$2:$C$543,2,0)</f>
        <v>2017</v>
      </c>
      <c r="D109" s="1">
        <f>VLOOKUP(B109,'Ano de Publicação e Citações'!$A$2:$C$543,3,0)</f>
        <v>1</v>
      </c>
      <c r="E109" s="1" t="s">
        <v>3644</v>
      </c>
      <c r="F109" s="3" t="s">
        <v>3499</v>
      </c>
      <c r="G109" s="1" t="s">
        <v>3459</v>
      </c>
      <c r="H109" s="1" t="s">
        <v>3685</v>
      </c>
    </row>
    <row r="110" spans="1:8" x14ac:dyDescent="0.2">
      <c r="A110" s="1">
        <v>89</v>
      </c>
      <c r="B110" s="16" t="s">
        <v>2356</v>
      </c>
      <c r="C110" s="1">
        <f>VLOOKUP(B110,'Ano de Publicação e Citações'!$A$2:$C$543,2,0)</f>
        <v>2017</v>
      </c>
      <c r="D110" s="1">
        <f>VLOOKUP(B110,'Ano de Publicação e Citações'!$A$2:$C$543,3,0)</f>
        <v>10</v>
      </c>
      <c r="E110" s="1" t="s">
        <v>3644</v>
      </c>
      <c r="F110" s="3" t="s">
        <v>3499</v>
      </c>
      <c r="G110" s="1" t="s">
        <v>3459</v>
      </c>
      <c r="H110" s="1" t="s">
        <v>3685</v>
      </c>
    </row>
    <row r="111" spans="1:8" x14ac:dyDescent="0.2">
      <c r="A111" s="1">
        <v>90</v>
      </c>
      <c r="B111" s="16" t="s">
        <v>2376</v>
      </c>
      <c r="C111" s="1">
        <f>VLOOKUP(B111,'Ano de Publicação e Citações'!$A$2:$C$543,2,0)</f>
        <v>2017</v>
      </c>
      <c r="D111" s="1">
        <f>VLOOKUP(B111,'Ano de Publicação e Citações'!$A$2:$C$543,3,0)</f>
        <v>23</v>
      </c>
      <c r="E111" s="1" t="s">
        <v>3606</v>
      </c>
      <c r="F111" s="1" t="s">
        <v>3606</v>
      </c>
      <c r="G111" s="1" t="s">
        <v>3459</v>
      </c>
      <c r="H111" s="1" t="s">
        <v>3685</v>
      </c>
    </row>
    <row r="112" spans="1:8" x14ac:dyDescent="0.2">
      <c r="A112" s="1">
        <v>91</v>
      </c>
      <c r="B112" s="16" t="s">
        <v>2466</v>
      </c>
      <c r="C112" s="1">
        <f>VLOOKUP(B112,'Ano de Publicação e Citações'!$A$2:$C$543,2,0)</f>
        <v>2017</v>
      </c>
      <c r="D112" s="1">
        <f>VLOOKUP(B112,'Ano de Publicação e Citações'!$A$2:$C$543,3,0)</f>
        <v>56</v>
      </c>
      <c r="E112" s="1" t="s">
        <v>3499</v>
      </c>
      <c r="F112" s="3" t="s">
        <v>3499</v>
      </c>
      <c r="G112" s="1" t="s">
        <v>3459</v>
      </c>
      <c r="H112" s="1" t="s">
        <v>3544</v>
      </c>
    </row>
    <row r="113" spans="1:8" x14ac:dyDescent="0.2">
      <c r="A113" s="1">
        <v>92</v>
      </c>
      <c r="B113" s="16" t="s">
        <v>2472</v>
      </c>
      <c r="C113" s="1">
        <f>VLOOKUP(B113,'Ano de Publicação e Citações'!$A$2:$C$543,2,0)</f>
        <v>2017</v>
      </c>
      <c r="D113" s="1">
        <f>VLOOKUP(B113,'Ano de Publicação e Citações'!$A$2:$C$543,3,0)</f>
        <v>4</v>
      </c>
      <c r="E113" s="1" t="s">
        <v>3580</v>
      </c>
      <c r="F113" s="3" t="s">
        <v>3499</v>
      </c>
      <c r="G113" s="1" t="s">
        <v>3459</v>
      </c>
      <c r="H113" s="1" t="s">
        <v>3461</v>
      </c>
    </row>
    <row r="114" spans="1:8" x14ac:dyDescent="0.2">
      <c r="A114" s="1">
        <v>93</v>
      </c>
      <c r="B114" s="16" t="s">
        <v>2505</v>
      </c>
      <c r="C114" s="1">
        <f>VLOOKUP(B114,'Ano de Publicação e Citações'!$A$2:$C$543,2,0)</f>
        <v>2017</v>
      </c>
      <c r="D114" s="1">
        <f>VLOOKUP(B114,'Ano de Publicação e Citações'!$A$2:$C$543,3,0)</f>
        <v>8</v>
      </c>
      <c r="E114" s="1" t="s">
        <v>3499</v>
      </c>
      <c r="F114" s="3" t="s">
        <v>3499</v>
      </c>
      <c r="G114" s="1" t="s">
        <v>3459</v>
      </c>
      <c r="H114" s="1" t="s">
        <v>3466</v>
      </c>
    </row>
    <row r="115" spans="1:8" x14ac:dyDescent="0.2">
      <c r="A115" s="1">
        <v>94</v>
      </c>
      <c r="B115" s="16" t="s">
        <v>2548</v>
      </c>
      <c r="C115" s="1">
        <f>VLOOKUP(B115,'Ano de Publicação e Citações'!$A$2:$C$543,2,0)</f>
        <v>2017</v>
      </c>
      <c r="D115" s="1">
        <f>VLOOKUP(B115,'Ano de Publicação e Citações'!$A$2:$C$543,3,0)</f>
        <v>40</v>
      </c>
      <c r="E115" s="1" t="s">
        <v>3543</v>
      </c>
      <c r="F115" s="3" t="s">
        <v>3499</v>
      </c>
      <c r="G115" s="1" t="s">
        <v>3685</v>
      </c>
      <c r="H115" s="1" t="s">
        <v>3461</v>
      </c>
    </row>
    <row r="116" spans="1:8" x14ac:dyDescent="0.2">
      <c r="A116" s="1">
        <v>95</v>
      </c>
      <c r="B116" s="16" t="s">
        <v>2655</v>
      </c>
      <c r="C116" s="1">
        <f>VLOOKUP(B116,'Ano de Publicação e Citações'!$A$2:$C$543,2,0)</f>
        <v>2017</v>
      </c>
      <c r="D116" s="1">
        <f>VLOOKUP(B116,'Ano de Publicação e Citações'!$A$2:$C$543,3,0)</f>
        <v>15</v>
      </c>
      <c r="E116" s="1" t="s">
        <v>3509</v>
      </c>
      <c r="F116" s="1" t="s">
        <v>3509</v>
      </c>
      <c r="G116" s="1" t="s">
        <v>3459</v>
      </c>
      <c r="H116" s="1" t="s">
        <v>3461</v>
      </c>
    </row>
    <row r="117" spans="1:8" x14ac:dyDescent="0.2">
      <c r="A117" s="1">
        <v>96</v>
      </c>
      <c r="B117" s="16" t="s">
        <v>2699</v>
      </c>
      <c r="C117" s="1">
        <f>VLOOKUP(B117,'Ano de Publicação e Citações'!$A$2:$C$543,2,0)</f>
        <v>2017</v>
      </c>
      <c r="D117" s="1">
        <f>VLOOKUP(B117,'Ano de Publicação e Citações'!$A$2:$C$543,3,0)</f>
        <v>28</v>
      </c>
      <c r="E117" s="1" t="s">
        <v>3606</v>
      </c>
      <c r="F117" s="1" t="s">
        <v>3606</v>
      </c>
      <c r="G117" s="1" t="s">
        <v>3454</v>
      </c>
      <c r="H117" s="1" t="s">
        <v>3570</v>
      </c>
    </row>
    <row r="118" spans="1:8" x14ac:dyDescent="0.2">
      <c r="A118" s="1">
        <v>97</v>
      </c>
      <c r="B118" s="16" t="s">
        <v>2734</v>
      </c>
      <c r="C118" s="1">
        <f>VLOOKUP(B118,'Ano de Publicação e Citações'!$A$2:$C$543,2,0)</f>
        <v>2017</v>
      </c>
      <c r="D118" s="1">
        <f>VLOOKUP(B118,'Ano de Publicação e Citações'!$A$2:$C$543,3,0)</f>
        <v>15</v>
      </c>
      <c r="E118" s="1" t="s">
        <v>3645</v>
      </c>
      <c r="F118" s="3" t="s">
        <v>3499</v>
      </c>
      <c r="G118" s="1" t="s">
        <v>3685</v>
      </c>
      <c r="H118" s="1" t="s">
        <v>3449</v>
      </c>
    </row>
    <row r="119" spans="1:8" x14ac:dyDescent="0.2">
      <c r="A119" s="1">
        <v>97</v>
      </c>
      <c r="B119" s="16" t="s">
        <v>2734</v>
      </c>
      <c r="C119" s="1">
        <f>VLOOKUP(B119,'Ano de Publicação e Citações'!$A$2:$C$543,2,0)</f>
        <v>2017</v>
      </c>
      <c r="D119" s="1">
        <f>VLOOKUP(B119,'Ano de Publicação e Citações'!$A$2:$C$543,3,0)</f>
        <v>15</v>
      </c>
      <c r="E119" s="1" t="s">
        <v>3606</v>
      </c>
      <c r="F119" s="1" t="s">
        <v>3606</v>
      </c>
      <c r="G119" s="1" t="s">
        <v>3685</v>
      </c>
      <c r="H119" s="1" t="s">
        <v>3490</v>
      </c>
    </row>
    <row r="120" spans="1:8" x14ac:dyDescent="0.2">
      <c r="A120" s="1">
        <v>98</v>
      </c>
      <c r="B120" s="16" t="s">
        <v>2780</v>
      </c>
      <c r="C120" s="1">
        <f>VLOOKUP(B120,'Ano de Publicação e Citações'!$A$2:$C$543,2,0)</f>
        <v>2017</v>
      </c>
      <c r="D120" s="1">
        <f>VLOOKUP(B120,'Ano de Publicação e Citações'!$A$2:$C$543,3,0)</f>
        <v>1</v>
      </c>
      <c r="E120" s="1" t="s">
        <v>3606</v>
      </c>
      <c r="F120" s="1" t="s">
        <v>3606</v>
      </c>
      <c r="G120" s="1" t="s">
        <v>3459</v>
      </c>
      <c r="H120" s="1" t="s">
        <v>3622</v>
      </c>
    </row>
    <row r="121" spans="1:8" x14ac:dyDescent="0.2">
      <c r="A121" s="1">
        <v>99</v>
      </c>
      <c r="B121" s="16" t="s">
        <v>2809</v>
      </c>
      <c r="C121" s="1">
        <f>VLOOKUP(B121,'Ano de Publicação e Citações'!$A$2:$C$543,2,0)</f>
        <v>2017</v>
      </c>
      <c r="D121" s="1">
        <f>VLOOKUP(B121,'Ano de Publicação e Citações'!$A$2:$C$543,3,0)</f>
        <v>2</v>
      </c>
      <c r="E121" s="1" t="s">
        <v>3606</v>
      </c>
      <c r="F121" s="1" t="s">
        <v>3606</v>
      </c>
      <c r="G121" s="1" t="s">
        <v>3459</v>
      </c>
      <c r="H121" s="1" t="s">
        <v>3461</v>
      </c>
    </row>
    <row r="122" spans="1:8" x14ac:dyDescent="0.2">
      <c r="A122" s="1">
        <v>100</v>
      </c>
      <c r="B122" s="16" t="s">
        <v>2852</v>
      </c>
      <c r="C122" s="1">
        <f>VLOOKUP(B122,'Ano de Publicação e Citações'!$A$2:$C$543,2,0)</f>
        <v>2017</v>
      </c>
      <c r="D122" s="1">
        <f>VLOOKUP(B122,'Ano de Publicação e Citações'!$A$2:$C$543,3,0)</f>
        <v>3</v>
      </c>
      <c r="E122" s="1" t="s">
        <v>3499</v>
      </c>
      <c r="F122" s="3" t="s">
        <v>3499</v>
      </c>
      <c r="G122" s="1" t="s">
        <v>3685</v>
      </c>
      <c r="H122" s="1" t="s">
        <v>3464</v>
      </c>
    </row>
    <row r="123" spans="1:8" x14ac:dyDescent="0.2">
      <c r="A123" s="1">
        <v>101</v>
      </c>
      <c r="B123" s="16" t="s">
        <v>2902</v>
      </c>
      <c r="C123" s="1">
        <f>VLOOKUP(B123,'Ano de Publicação e Citações'!$A$2:$C$543,2,0)</f>
        <v>2017</v>
      </c>
      <c r="D123" s="1">
        <f>VLOOKUP(B123,'Ano de Publicação e Citações'!$A$2:$C$543,3,0)</f>
        <v>1</v>
      </c>
      <c r="E123" s="1" t="s">
        <v>3555</v>
      </c>
      <c r="F123" s="1" t="s">
        <v>3555</v>
      </c>
      <c r="G123" s="1" t="s">
        <v>3459</v>
      </c>
      <c r="H123" s="1" t="s">
        <v>3646</v>
      </c>
    </row>
    <row r="124" spans="1:8" x14ac:dyDescent="0.2">
      <c r="A124" s="1">
        <v>101</v>
      </c>
      <c r="B124" s="16" t="s">
        <v>2902</v>
      </c>
      <c r="C124" s="1">
        <f>VLOOKUP(B124,'Ano de Publicação e Citações'!$A$2:$C$543,2,0)</f>
        <v>2017</v>
      </c>
      <c r="D124" s="1">
        <f>VLOOKUP(B124,'Ano de Publicação e Citações'!$A$2:$C$543,3,0)</f>
        <v>1</v>
      </c>
      <c r="G124" s="1" t="s">
        <v>3443</v>
      </c>
      <c r="H124" s="1" t="s">
        <v>3685</v>
      </c>
    </row>
    <row r="125" spans="1:8" x14ac:dyDescent="0.2">
      <c r="A125" s="1">
        <v>102</v>
      </c>
      <c r="B125" s="16" t="s">
        <v>2910</v>
      </c>
      <c r="C125" s="1">
        <f>VLOOKUP(B125,'Ano de Publicação e Citações'!$A$2:$C$543,2,0)</f>
        <v>2017</v>
      </c>
      <c r="D125" s="1">
        <f>VLOOKUP(B125,'Ano de Publicação e Citações'!$A$2:$C$543,3,0)</f>
        <v>15</v>
      </c>
      <c r="E125" s="1" t="s">
        <v>3584</v>
      </c>
      <c r="F125" s="3" t="s">
        <v>3540</v>
      </c>
      <c r="G125" s="1" t="s">
        <v>3459</v>
      </c>
      <c r="H125" s="1" t="s">
        <v>3685</v>
      </c>
    </row>
    <row r="126" spans="1:8" x14ac:dyDescent="0.2">
      <c r="A126" s="1">
        <v>103</v>
      </c>
      <c r="B126" s="16" t="s">
        <v>2924</v>
      </c>
      <c r="C126" s="1">
        <f>VLOOKUP(B126,'Ano de Publicação e Citações'!$A$2:$C$543,2,0)</f>
        <v>2017</v>
      </c>
      <c r="D126" s="1">
        <f>VLOOKUP(B126,'Ano de Publicação e Citações'!$A$2:$C$543,3,0)</f>
        <v>18</v>
      </c>
      <c r="E126" s="1" t="s">
        <v>3647</v>
      </c>
      <c r="F126" s="3" t="s">
        <v>3540</v>
      </c>
      <c r="G126" s="1" t="s">
        <v>3459</v>
      </c>
      <c r="H126" s="1" t="s">
        <v>3449</v>
      </c>
    </row>
    <row r="127" spans="1:8" x14ac:dyDescent="0.2">
      <c r="A127" s="1">
        <v>104</v>
      </c>
      <c r="B127" s="16" t="s">
        <v>2936</v>
      </c>
      <c r="C127" s="1">
        <f>VLOOKUP(B127,'Ano de Publicação e Citações'!$A$2:$C$543,2,0)</f>
        <v>2017</v>
      </c>
      <c r="D127" s="1">
        <f>VLOOKUP(B127,'Ano de Publicação e Citações'!$A$2:$C$543,3,0)</f>
        <v>2</v>
      </c>
      <c r="E127" s="1" t="s">
        <v>3648</v>
      </c>
      <c r="F127" s="3" t="s">
        <v>3499</v>
      </c>
      <c r="G127" s="1" t="s">
        <v>3459</v>
      </c>
      <c r="H127" s="1" t="s">
        <v>3685</v>
      </c>
    </row>
    <row r="128" spans="1:8" x14ac:dyDescent="0.2">
      <c r="A128" s="1">
        <v>105</v>
      </c>
      <c r="B128" s="16" t="s">
        <v>2961</v>
      </c>
      <c r="C128" s="1">
        <f>VLOOKUP(B128,'Ano de Publicação e Citações'!$A$2:$C$543,2,0)</f>
        <v>2016</v>
      </c>
      <c r="D128" s="1">
        <f>VLOOKUP(B128,'Ano de Publicação e Citações'!$A$2:$C$543,3,0)</f>
        <v>15</v>
      </c>
      <c r="E128" s="3" t="s">
        <v>3509</v>
      </c>
      <c r="F128" s="3" t="s">
        <v>3509</v>
      </c>
      <c r="G128" s="1" t="s">
        <v>3459</v>
      </c>
      <c r="H128" s="1" t="s">
        <v>3685</v>
      </c>
    </row>
    <row r="129" spans="1:8" x14ac:dyDescent="0.2">
      <c r="A129" s="1">
        <v>106</v>
      </c>
      <c r="B129" s="16" t="s">
        <v>2973</v>
      </c>
      <c r="C129" s="1">
        <f>VLOOKUP(B129,'Ano de Publicação e Citações'!$A$2:$C$543,2,0)</f>
        <v>2016</v>
      </c>
      <c r="D129" s="1">
        <f>VLOOKUP(B129,'Ano de Publicação e Citações'!$A$2:$C$543,3,0)</f>
        <v>5</v>
      </c>
      <c r="E129" s="3" t="s">
        <v>3590</v>
      </c>
      <c r="F129" s="3" t="s">
        <v>3499</v>
      </c>
      <c r="G129" s="1" t="s">
        <v>3685</v>
      </c>
      <c r="H129" s="1" t="s">
        <v>3508</v>
      </c>
    </row>
    <row r="130" spans="1:8" x14ac:dyDescent="0.2">
      <c r="A130" s="1">
        <v>106</v>
      </c>
      <c r="B130" s="16" t="s">
        <v>2973</v>
      </c>
      <c r="C130" s="1">
        <f>VLOOKUP(B130,'Ano de Publicação e Citações'!$A$2:$C$543,2,0)</f>
        <v>2016</v>
      </c>
      <c r="D130" s="1">
        <f>VLOOKUP(B130,'Ano de Publicação e Citações'!$A$2:$C$543,3,0)</f>
        <v>5</v>
      </c>
      <c r="E130" s="3" t="s">
        <v>3606</v>
      </c>
      <c r="F130" s="1" t="s">
        <v>3606</v>
      </c>
      <c r="G130" s="1" t="s">
        <v>3459</v>
      </c>
      <c r="H130" s="1" t="s">
        <v>3685</v>
      </c>
    </row>
    <row r="131" spans="1:8" x14ac:dyDescent="0.2">
      <c r="A131" s="1">
        <v>107</v>
      </c>
      <c r="B131" s="16" t="s">
        <v>3084</v>
      </c>
      <c r="C131" s="1">
        <f>VLOOKUP(B131,'Ano de Publicação e Citações'!$A$2:$C$543,2,0)</f>
        <v>2016</v>
      </c>
      <c r="D131" s="1">
        <f>VLOOKUP(B131,'Ano de Publicação e Citações'!$A$2:$C$543,3,0)</f>
        <v>19</v>
      </c>
      <c r="E131" s="1" t="s">
        <v>3606</v>
      </c>
      <c r="F131" s="1" t="s">
        <v>3606</v>
      </c>
      <c r="G131" s="1" t="s">
        <v>3459</v>
      </c>
      <c r="H131" s="1" t="s">
        <v>3461</v>
      </c>
    </row>
    <row r="132" spans="1:8" x14ac:dyDescent="0.2">
      <c r="A132" s="1">
        <v>108</v>
      </c>
      <c r="B132" s="16" t="s">
        <v>3090</v>
      </c>
      <c r="C132" s="1">
        <f>VLOOKUP(B132,'Ano de Publicação e Citações'!$A$2:$C$543,2,0)</f>
        <v>2016</v>
      </c>
      <c r="D132" s="1">
        <f>VLOOKUP(B132,'Ano de Publicação e Citações'!$A$2:$C$543,3,0)</f>
        <v>66</v>
      </c>
      <c r="E132" s="3" t="s">
        <v>3590</v>
      </c>
      <c r="F132" s="3" t="s">
        <v>3499</v>
      </c>
      <c r="G132" s="1" t="s">
        <v>3685</v>
      </c>
      <c r="H132" s="1" t="s">
        <v>3544</v>
      </c>
    </row>
    <row r="133" spans="1:8" x14ac:dyDescent="0.2">
      <c r="A133" s="1">
        <v>109</v>
      </c>
      <c r="B133" s="16" t="s">
        <v>3108</v>
      </c>
      <c r="C133" s="1">
        <f>VLOOKUP(B133,'Ano de Publicação e Citações'!$A$2:$C$543,2,0)</f>
        <v>2016</v>
      </c>
      <c r="D133" s="1">
        <f>VLOOKUP(B133,'Ano de Publicação e Citações'!$A$2:$C$543,3,0)</f>
        <v>27</v>
      </c>
      <c r="E133" s="1" t="s">
        <v>3649</v>
      </c>
      <c r="F133" s="1" t="s">
        <v>3606</v>
      </c>
      <c r="G133" s="1" t="s">
        <v>3459</v>
      </c>
      <c r="H133" s="1" t="s">
        <v>3544</v>
      </c>
    </row>
    <row r="134" spans="1:8" x14ac:dyDescent="0.2">
      <c r="A134" s="1">
        <v>110</v>
      </c>
      <c r="B134" s="16" t="s">
        <v>3146</v>
      </c>
      <c r="C134" s="1">
        <f>VLOOKUP(B134,'Ano de Publicação e Citações'!$A$2:$C$543,2,0)</f>
        <v>2016</v>
      </c>
      <c r="D134" s="1">
        <f>VLOOKUP(B134,'Ano de Publicação e Citações'!$A$2:$C$543,3,0)</f>
        <v>5</v>
      </c>
      <c r="E134" s="1" t="s">
        <v>3499</v>
      </c>
      <c r="F134" s="3" t="s">
        <v>3499</v>
      </c>
      <c r="G134" s="1" t="s">
        <v>3685</v>
      </c>
      <c r="H134" s="1" t="s">
        <v>3544</v>
      </c>
    </row>
    <row r="135" spans="1:8" x14ac:dyDescent="0.2">
      <c r="A135" s="1">
        <v>110</v>
      </c>
      <c r="B135" s="16" t="s">
        <v>3146</v>
      </c>
      <c r="C135" s="1">
        <f>VLOOKUP(B135,'Ano de Publicação e Citações'!$A$2:$C$543,2,0)</f>
        <v>2016</v>
      </c>
      <c r="D135" s="1">
        <f>VLOOKUP(B135,'Ano de Publicação e Citações'!$A$2:$C$543,3,0)</f>
        <v>5</v>
      </c>
      <c r="E135" s="1" t="s">
        <v>3606</v>
      </c>
      <c r="F135" s="1" t="s">
        <v>3606</v>
      </c>
      <c r="G135" s="1" t="s">
        <v>3459</v>
      </c>
      <c r="H135" s="1" t="s">
        <v>3466</v>
      </c>
    </row>
    <row r="136" spans="1:8" x14ac:dyDescent="0.2">
      <c r="A136" s="1">
        <v>111</v>
      </c>
      <c r="B136" s="16" t="s">
        <v>3152</v>
      </c>
      <c r="C136" s="1">
        <f>VLOOKUP(B136,'Ano de Publicação e Citações'!$A$2:$C$543,2,0)</f>
        <v>2016</v>
      </c>
      <c r="D136" s="1">
        <f>VLOOKUP(B136,'Ano de Publicação e Citações'!$A$2:$C$543,3,0)</f>
        <v>22</v>
      </c>
      <c r="E136" s="1" t="s">
        <v>3509</v>
      </c>
      <c r="F136" s="1" t="s">
        <v>3509</v>
      </c>
      <c r="G136" s="1" t="s">
        <v>3459</v>
      </c>
      <c r="H136" s="1" t="s">
        <v>3544</v>
      </c>
    </row>
    <row r="137" spans="1:8" x14ac:dyDescent="0.2">
      <c r="A137" s="1">
        <v>112</v>
      </c>
      <c r="B137" s="16" t="s">
        <v>3164</v>
      </c>
      <c r="C137" s="1">
        <f>VLOOKUP(B137,'Ano de Publicação e Citações'!$A$2:$C$543,2,0)</f>
        <v>2016</v>
      </c>
      <c r="D137" s="1">
        <f>VLOOKUP(B137,'Ano de Publicação e Citações'!$A$2:$C$543,3,0)</f>
        <v>8</v>
      </c>
      <c r="E137" s="1" t="s">
        <v>3499</v>
      </c>
      <c r="F137" s="3" t="s">
        <v>3499</v>
      </c>
      <c r="G137" s="1" t="s">
        <v>3459</v>
      </c>
      <c r="H137" s="1" t="s">
        <v>3449</v>
      </c>
    </row>
    <row r="138" spans="1:8" x14ac:dyDescent="0.2">
      <c r="A138" s="1">
        <v>113</v>
      </c>
      <c r="B138" s="16" t="s">
        <v>3178</v>
      </c>
      <c r="C138" s="1">
        <f>VLOOKUP(B138,'Ano de Publicação e Citações'!$A$2:$C$543,2,0)</f>
        <v>2016</v>
      </c>
      <c r="D138" s="1">
        <f>VLOOKUP(B138,'Ano de Publicação e Citações'!$A$2:$C$543,3,0)</f>
        <v>47</v>
      </c>
      <c r="E138" s="1" t="s">
        <v>3606</v>
      </c>
      <c r="F138" s="1" t="s">
        <v>3606</v>
      </c>
      <c r="G138" s="1" t="s">
        <v>3459</v>
      </c>
      <c r="H138" s="1" t="s">
        <v>3461</v>
      </c>
    </row>
    <row r="139" spans="1:8" x14ac:dyDescent="0.2">
      <c r="A139" s="1">
        <v>114</v>
      </c>
      <c r="B139" s="16" t="s">
        <v>3222</v>
      </c>
      <c r="C139" s="1">
        <f>VLOOKUP(B139,'Ano de Publicação e Citações'!$A$2:$C$543,2,0)</f>
        <v>2016</v>
      </c>
      <c r="D139" s="1">
        <f>VLOOKUP(B139,'Ano de Publicação e Citações'!$A$2:$C$543,3,0)</f>
        <v>18</v>
      </c>
      <c r="E139" s="1" t="s">
        <v>3650</v>
      </c>
      <c r="F139" s="3" t="s">
        <v>3499</v>
      </c>
      <c r="G139" s="1" t="s">
        <v>3459</v>
      </c>
      <c r="H139" s="1" t="s">
        <v>3461</v>
      </c>
    </row>
    <row r="140" spans="1:8" x14ac:dyDescent="0.2">
      <c r="A140" s="1">
        <v>115</v>
      </c>
      <c r="B140" s="16" t="s">
        <v>3227</v>
      </c>
      <c r="C140" s="1">
        <f>VLOOKUP(B140,'Ano de Publicação e Citações'!$A$2:$C$543,2,0)</f>
        <v>2016</v>
      </c>
      <c r="D140" s="1">
        <f>VLOOKUP(B140,'Ano de Publicação e Citações'!$A$2:$C$543,3,0)</f>
        <v>8</v>
      </c>
      <c r="E140" s="1" t="s">
        <v>3606</v>
      </c>
      <c r="F140" s="1" t="s">
        <v>3606</v>
      </c>
      <c r="G140" s="1" t="s">
        <v>3459</v>
      </c>
      <c r="H140" s="1" t="s">
        <v>3622</v>
      </c>
    </row>
    <row r="141" spans="1:8" x14ac:dyDescent="0.2">
      <c r="A141" s="1">
        <v>115</v>
      </c>
      <c r="B141" s="16" t="s">
        <v>3227</v>
      </c>
      <c r="C141" s="1">
        <f>VLOOKUP(B141,'Ano de Publicação e Citações'!$A$2:$C$543,2,0)</f>
        <v>2016</v>
      </c>
      <c r="D141" s="1">
        <f>VLOOKUP(B141,'Ano de Publicação e Citações'!$A$2:$C$543,3,0)</f>
        <v>8</v>
      </c>
      <c r="E141" s="1" t="s">
        <v>3499</v>
      </c>
      <c r="F141" s="3" t="s">
        <v>3499</v>
      </c>
      <c r="G141" s="1" t="s">
        <v>3459</v>
      </c>
      <c r="H141" s="1" t="s">
        <v>3508</v>
      </c>
    </row>
    <row r="142" spans="1:8" x14ac:dyDescent="0.2">
      <c r="A142" s="1">
        <v>116</v>
      </c>
      <c r="B142" s="17" t="s">
        <v>3406</v>
      </c>
      <c r="C142" s="1">
        <f>VLOOKUP(B142,'Ano de Publicação e Citações'!$A$2:$C$543,2,0)</f>
        <v>2016</v>
      </c>
      <c r="D142" s="1">
        <f>VLOOKUP(B142,'Ano de Publicação e Citações'!$A$2:$C$543,3,0)</f>
        <v>1</v>
      </c>
      <c r="E142" s="1" t="s">
        <v>3606</v>
      </c>
      <c r="F142" s="1" t="s">
        <v>3606</v>
      </c>
      <c r="G142" s="1" t="s">
        <v>3685</v>
      </c>
      <c r="H142" s="1" t="s">
        <v>3596</v>
      </c>
    </row>
    <row r="143" spans="1:8" x14ac:dyDescent="0.2">
      <c r="A143" s="1">
        <v>116</v>
      </c>
      <c r="B143" s="17" t="s">
        <v>3406</v>
      </c>
      <c r="C143" s="1">
        <f>VLOOKUP(B143,'Ano de Publicação e Citações'!$A$2:$C$543,2,0)</f>
        <v>2016</v>
      </c>
      <c r="D143" s="1">
        <f>VLOOKUP(B143,'Ano de Publicação e Citações'!$A$2:$C$543,3,0)</f>
        <v>1</v>
      </c>
      <c r="E143" s="1" t="s">
        <v>3499</v>
      </c>
      <c r="F143" s="3" t="s">
        <v>3499</v>
      </c>
      <c r="G143" s="1" t="s">
        <v>3685</v>
      </c>
      <c r="H143" s="1" t="s">
        <v>3449</v>
      </c>
    </row>
    <row r="144" spans="1:8" x14ac:dyDescent="0.2">
      <c r="A144" s="1">
        <v>117</v>
      </c>
      <c r="B144" s="17" t="s">
        <v>3408</v>
      </c>
      <c r="C144" s="1">
        <f>VLOOKUP(B144,'Ano de Publicação e Citações'!$A$2:$C$543,2,0)</f>
        <v>2016</v>
      </c>
      <c r="D144" s="1">
        <f>VLOOKUP(B144,'Ano de Publicação e Citações'!$A$2:$C$543,3,0)</f>
        <v>2</v>
      </c>
      <c r="E144" s="1" t="s">
        <v>3606</v>
      </c>
      <c r="F144" s="1" t="s">
        <v>3606</v>
      </c>
      <c r="G144" s="1" t="s">
        <v>3459</v>
      </c>
      <c r="H144" s="1" t="s">
        <v>3685</v>
      </c>
    </row>
    <row r="145" spans="1:8" x14ac:dyDescent="0.2">
      <c r="A145" s="1">
        <v>118</v>
      </c>
      <c r="B145" s="17" t="s">
        <v>3412</v>
      </c>
      <c r="C145" s="1">
        <f>VLOOKUP(B145,'Ano de Publicação e Citações'!$A$2:$C$543,2,0)</f>
        <v>2016</v>
      </c>
      <c r="D145" s="1">
        <f>VLOOKUP(B145,'Ano de Publicação e Citações'!$A$2:$C$543,3,0)</f>
        <v>1</v>
      </c>
      <c r="E145" s="1" t="s">
        <v>3606</v>
      </c>
      <c r="F145" s="1" t="s">
        <v>3606</v>
      </c>
      <c r="G145" s="1" t="s">
        <v>3459</v>
      </c>
      <c r="H145" s="1" t="s">
        <v>3611</v>
      </c>
    </row>
    <row r="146" spans="1:8" x14ac:dyDescent="0.2">
      <c r="A146" s="1">
        <v>118</v>
      </c>
      <c r="B146" s="17" t="s">
        <v>3412</v>
      </c>
      <c r="C146" s="1">
        <f>VLOOKUP(B146,'Ano de Publicação e Citações'!$A$2:$C$543,2,0)</f>
        <v>2016</v>
      </c>
      <c r="D146" s="1">
        <f>VLOOKUP(B146,'Ano de Publicação e Citações'!$A$2:$C$543,3,0)</f>
        <v>1</v>
      </c>
      <c r="G146" s="1" t="s">
        <v>3454</v>
      </c>
      <c r="H146" s="1" t="s">
        <v>3611</v>
      </c>
    </row>
    <row r="147" spans="1:8" x14ac:dyDescent="0.2">
      <c r="A147" s="1">
        <v>119</v>
      </c>
      <c r="B147" s="17" t="s">
        <v>3420</v>
      </c>
      <c r="C147" s="1">
        <f>VLOOKUP(B147,'Ano de Publicação e Citações'!$A$2:$C$543,2,0)</f>
        <v>2016</v>
      </c>
      <c r="D147" s="1">
        <f>VLOOKUP(B147,'Ano de Publicação e Citações'!$A$2:$C$543,3,0)</f>
        <v>19</v>
      </c>
      <c r="E147" s="1" t="s">
        <v>3606</v>
      </c>
      <c r="F147" s="1" t="s">
        <v>3606</v>
      </c>
      <c r="G147" s="1" t="s">
        <v>3685</v>
      </c>
      <c r="H147" s="1" t="s">
        <v>3596</v>
      </c>
    </row>
    <row r="148" spans="1:8" x14ac:dyDescent="0.2">
      <c r="A148" s="1">
        <v>119</v>
      </c>
      <c r="B148" s="17" t="s">
        <v>3420</v>
      </c>
      <c r="C148" s="1">
        <f>VLOOKUP(B148,'Ano de Publicação e Citações'!$A$2:$C$543,2,0)</f>
        <v>2016</v>
      </c>
      <c r="D148" s="1">
        <f>VLOOKUP(B148,'Ano de Publicação e Citações'!$A$2:$C$543,3,0)</f>
        <v>19</v>
      </c>
      <c r="G148" s="1" t="s">
        <v>3459</v>
      </c>
      <c r="H148" s="1" t="s">
        <v>3685</v>
      </c>
    </row>
    <row r="149" spans="1:8" x14ac:dyDescent="0.2">
      <c r="A149" s="1">
        <v>120</v>
      </c>
      <c r="B149" s="17" t="s">
        <v>3427</v>
      </c>
      <c r="C149" s="1">
        <f>VLOOKUP(B149,'Ano de Publicação e Citações'!$A$2:$C$543,2,0)</f>
        <v>2016</v>
      </c>
      <c r="D149" s="1">
        <f>VLOOKUP(B149,'Ano de Publicação e Citações'!$A$2:$C$543,3,0)</f>
        <v>8</v>
      </c>
      <c r="E149" s="1" t="s">
        <v>3499</v>
      </c>
      <c r="F149" s="3" t="s">
        <v>3499</v>
      </c>
      <c r="G149" s="1" t="s">
        <v>3459</v>
      </c>
      <c r="H149" s="1" t="s">
        <v>3544</v>
      </c>
    </row>
    <row r="150" spans="1:8" x14ac:dyDescent="0.2">
      <c r="A150" s="1">
        <v>120</v>
      </c>
      <c r="B150" s="17" t="s">
        <v>3427</v>
      </c>
      <c r="C150" s="1">
        <f>VLOOKUP(B150,'Ano de Publicação e Citações'!$A$2:$C$543,2,0)</f>
        <v>2016</v>
      </c>
      <c r="D150" s="1">
        <f>VLOOKUP(B150,'Ano de Publicação e Citações'!$A$2:$C$543,3,0)</f>
        <v>8</v>
      </c>
      <c r="G150" s="1" t="s">
        <v>3459</v>
      </c>
      <c r="H150" s="1" t="s">
        <v>3544</v>
      </c>
    </row>
    <row r="151" spans="1:8" x14ac:dyDescent="0.2">
      <c r="A151" s="1">
        <v>121</v>
      </c>
      <c r="B151" s="17" t="s">
        <v>3429</v>
      </c>
      <c r="C151" s="1">
        <f>VLOOKUP(B151,'Ano de Publicação e Citações'!$A$2:$C$543,2,0)</f>
        <v>2016</v>
      </c>
      <c r="D151" s="1">
        <f>VLOOKUP(B151,'Ano de Publicação e Citações'!$A$2:$C$543,3,0)</f>
        <v>4</v>
      </c>
      <c r="E151" s="1" t="s">
        <v>3606</v>
      </c>
      <c r="F151" s="1" t="s">
        <v>3606</v>
      </c>
      <c r="G151" s="1" t="s">
        <v>3459</v>
      </c>
      <c r="H151" s="1" t="s">
        <v>3685</v>
      </c>
    </row>
    <row r="152" spans="1:8" x14ac:dyDescent="0.2">
      <c r="A152" s="1">
        <v>122</v>
      </c>
      <c r="B152" s="17" t="s">
        <v>3432</v>
      </c>
      <c r="C152" s="1">
        <f>VLOOKUP(B152,'Ano de Publicação e Citações'!$A$2:$C$543,2,0)</f>
        <v>2016</v>
      </c>
      <c r="D152" s="1">
        <f>VLOOKUP(B152,'Ano de Publicação e Citações'!$A$2:$C$543,3,0)</f>
        <v>15</v>
      </c>
      <c r="E152" s="1" t="s">
        <v>3555</v>
      </c>
      <c r="F152" s="1" t="s">
        <v>3555</v>
      </c>
      <c r="G152" s="1" t="s">
        <v>3459</v>
      </c>
      <c r="H152" s="1" t="s">
        <v>3544</v>
      </c>
    </row>
    <row r="153" spans="1:8" x14ac:dyDescent="0.2">
      <c r="A153" s="1">
        <v>123</v>
      </c>
      <c r="B153" s="16" t="s">
        <v>71</v>
      </c>
      <c r="C153" s="1">
        <f>VLOOKUP(B153,'Ano de Publicação e Citações'!$A$2:$C$543,2,0)</f>
        <v>2021</v>
      </c>
      <c r="D153" s="1">
        <f>VLOOKUP(B153,'Ano de Publicação e Citações'!$A$2:$C$543,3,0)</f>
        <v>0</v>
      </c>
      <c r="E153" s="1" t="s">
        <v>3606</v>
      </c>
      <c r="F153" s="1" t="s">
        <v>3606</v>
      </c>
      <c r="G153" s="1" t="s">
        <v>3443</v>
      </c>
      <c r="H153" s="1" t="s">
        <v>3461</v>
      </c>
    </row>
    <row r="154" spans="1:8" x14ac:dyDescent="0.2">
      <c r="A154" s="1">
        <v>124</v>
      </c>
      <c r="B154" s="16" t="s">
        <v>320</v>
      </c>
      <c r="C154" s="1">
        <f>VLOOKUP(B154,'Ano de Publicação e Citações'!$A$2:$C$543,2,0)</f>
        <v>2020</v>
      </c>
      <c r="D154" s="1">
        <f>VLOOKUP(B154,'Ano de Publicação e Citações'!$A$2:$C$543,3,0)</f>
        <v>1</v>
      </c>
      <c r="E154" s="1" t="s">
        <v>3606</v>
      </c>
      <c r="F154" s="1" t="s">
        <v>3606</v>
      </c>
      <c r="G154" s="1" t="s">
        <v>3685</v>
      </c>
      <c r="H154" s="1" t="s">
        <v>3449</v>
      </c>
    </row>
    <row r="155" spans="1:8" x14ac:dyDescent="0.2">
      <c r="A155" s="1">
        <v>125</v>
      </c>
      <c r="B155" s="16" t="s">
        <v>327</v>
      </c>
      <c r="C155" s="1">
        <f>VLOOKUP(B155,'Ano de Publicação e Citações'!$A$2:$C$543,2,0)</f>
        <v>2020</v>
      </c>
      <c r="D155" s="1">
        <f>VLOOKUP(B155,'Ano de Publicação e Citações'!$A$2:$C$543,3,0)</f>
        <v>2</v>
      </c>
      <c r="E155" s="1" t="s">
        <v>3606</v>
      </c>
      <c r="F155" s="1" t="s">
        <v>3606</v>
      </c>
      <c r="G155" s="1" t="s">
        <v>3685</v>
      </c>
      <c r="H155" s="1" t="s">
        <v>3451</v>
      </c>
    </row>
    <row r="156" spans="1:8" x14ac:dyDescent="0.2">
      <c r="A156" s="1">
        <v>126</v>
      </c>
      <c r="B156" s="16" t="s">
        <v>494</v>
      </c>
      <c r="C156" s="1">
        <f>VLOOKUP(B156,'Ano de Publicação e Citações'!$A$2:$C$543,2,0)</f>
        <v>2020</v>
      </c>
      <c r="D156" s="1">
        <f>VLOOKUP(B156,'Ano de Publicação e Citações'!$A$2:$C$543,3,0)</f>
        <v>0</v>
      </c>
      <c r="E156" s="1" t="s">
        <v>3499</v>
      </c>
      <c r="F156" s="3" t="s">
        <v>3499</v>
      </c>
      <c r="G156" s="1" t="s">
        <v>3454</v>
      </c>
      <c r="H156" s="1" t="s">
        <v>3510</v>
      </c>
    </row>
    <row r="157" spans="1:8" s="14" customFormat="1" x14ac:dyDescent="0.2">
      <c r="A157" s="14">
        <v>127</v>
      </c>
      <c r="B157" s="18" t="s">
        <v>619</v>
      </c>
      <c r="C157" s="1">
        <f>VLOOKUP(B157,'Ano de Publicação e Citações'!$A$2:$C$543,2,0)</f>
        <v>2020</v>
      </c>
      <c r="D157" s="1">
        <f>VLOOKUP(B157,'Ano de Publicação e Citações'!$A$2:$C$543,3,0)</f>
        <v>0</v>
      </c>
      <c r="E157" s="14" t="s">
        <v>3606</v>
      </c>
      <c r="F157" s="1" t="s">
        <v>3606</v>
      </c>
      <c r="G157" s="1" t="s">
        <v>3685</v>
      </c>
      <c r="H157" s="15" t="s">
        <v>3464</v>
      </c>
    </row>
    <row r="158" spans="1:8" x14ac:dyDescent="0.2">
      <c r="A158" s="1">
        <v>128</v>
      </c>
      <c r="B158" s="16" t="s">
        <v>594</v>
      </c>
      <c r="C158" s="1">
        <f>VLOOKUP(B158,'Ano de Publicação e Citações'!$A$2:$C$543,2,0)</f>
        <v>2020</v>
      </c>
      <c r="D158" s="1">
        <f>VLOOKUP(B158,'Ano de Publicação e Citações'!$A$2:$C$543,3,0)</f>
        <v>1</v>
      </c>
      <c r="E158" s="1" t="s">
        <v>3606</v>
      </c>
      <c r="F158" s="1" t="s">
        <v>3606</v>
      </c>
      <c r="G158" s="1" t="s">
        <v>3459</v>
      </c>
      <c r="H158" s="1" t="s">
        <v>3685</v>
      </c>
    </row>
    <row r="159" spans="1:8" x14ac:dyDescent="0.2">
      <c r="A159" s="1">
        <v>128</v>
      </c>
      <c r="B159" s="16" t="s">
        <v>594</v>
      </c>
      <c r="C159" s="1">
        <f>VLOOKUP(B159,'Ano de Publicação e Citações'!$A$2:$C$543,2,0)</f>
        <v>2020</v>
      </c>
      <c r="D159" s="1">
        <f>VLOOKUP(B159,'Ano de Publicação e Citações'!$A$2:$C$543,3,0)</f>
        <v>1</v>
      </c>
      <c r="G159" s="1" t="s">
        <v>3685</v>
      </c>
      <c r="H159" s="1" t="s">
        <v>3464</v>
      </c>
    </row>
    <row r="160" spans="1:8" x14ac:dyDescent="0.2">
      <c r="A160" s="1">
        <v>129</v>
      </c>
      <c r="B160" s="16" t="s">
        <v>664</v>
      </c>
      <c r="C160" s="1">
        <f>VLOOKUP(B160,'Ano de Publicação e Citações'!$A$2:$C$543,2,0)</f>
        <v>2020</v>
      </c>
      <c r="D160" s="1">
        <f>VLOOKUP(B160,'Ano de Publicação e Citações'!$A$2:$C$543,3,0)</f>
        <v>1</v>
      </c>
      <c r="E160" s="1" t="s">
        <v>3606</v>
      </c>
      <c r="F160" s="1" t="s">
        <v>3606</v>
      </c>
      <c r="G160" s="1" t="s">
        <v>3459</v>
      </c>
      <c r="H160" s="3" t="s">
        <v>3461</v>
      </c>
    </row>
    <row r="161" spans="1:8" x14ac:dyDescent="0.2">
      <c r="A161" s="1">
        <v>130</v>
      </c>
      <c r="B161" s="16" t="s">
        <v>677</v>
      </c>
      <c r="C161" s="1">
        <f>VLOOKUP(B161,'Ano de Publicação e Citações'!$A$2:$C$543,2,0)</f>
        <v>2020</v>
      </c>
      <c r="D161" s="1">
        <f>VLOOKUP(B161,'Ano de Publicação e Citações'!$A$2:$C$543,3,0)</f>
        <v>0</v>
      </c>
      <c r="E161" s="1" t="s">
        <v>3606</v>
      </c>
      <c r="F161" s="1" t="s">
        <v>3606</v>
      </c>
      <c r="G161" s="3" t="s">
        <v>3454</v>
      </c>
      <c r="H161" s="1" t="s">
        <v>3685</v>
      </c>
    </row>
    <row r="162" spans="1:8" x14ac:dyDescent="0.2">
      <c r="A162" s="1">
        <v>131</v>
      </c>
      <c r="B162" s="17" t="s">
        <v>692</v>
      </c>
      <c r="C162" s="1">
        <f>VLOOKUP(B162,'Ano de Publicação e Citações'!$A$2:$C$543,2,0)</f>
        <v>2020</v>
      </c>
      <c r="D162" s="1">
        <f>VLOOKUP(B162,'Ano de Publicação e Citações'!$A$2:$C$543,3,0)</f>
        <v>3</v>
      </c>
      <c r="E162" s="1" t="s">
        <v>3606</v>
      </c>
      <c r="F162" s="1" t="s">
        <v>3606</v>
      </c>
      <c r="G162" s="3" t="s">
        <v>3454</v>
      </c>
      <c r="H162" s="1" t="s">
        <v>3510</v>
      </c>
    </row>
    <row r="163" spans="1:8" x14ac:dyDescent="0.2">
      <c r="A163" s="1">
        <v>132</v>
      </c>
      <c r="B163" s="17" t="s">
        <v>698</v>
      </c>
      <c r="C163" s="1">
        <f>VLOOKUP(B163,'Ano de Publicação e Citações'!$A$2:$C$543,2,0)</f>
        <v>2020</v>
      </c>
      <c r="D163" s="1">
        <f>VLOOKUP(B163,'Ano de Publicação e Citações'!$A$2:$C$543,3,0)</f>
        <v>2</v>
      </c>
      <c r="E163" s="1" t="s">
        <v>3606</v>
      </c>
      <c r="F163" s="1" t="s">
        <v>3606</v>
      </c>
      <c r="G163" s="1" t="s">
        <v>3459</v>
      </c>
      <c r="H163" s="1" t="s">
        <v>3570</v>
      </c>
    </row>
    <row r="164" spans="1:8" x14ac:dyDescent="0.2">
      <c r="A164" s="1">
        <v>133</v>
      </c>
      <c r="B164" s="16" t="s">
        <v>730</v>
      </c>
      <c r="C164" s="1">
        <f>VLOOKUP(B164,'Ano de Publicação e Citações'!$A$2:$C$543,2,0)</f>
        <v>2020</v>
      </c>
      <c r="D164" s="1">
        <f>VLOOKUP(B164,'Ano de Publicação e Citações'!$A$2:$C$543,3,0)</f>
        <v>2</v>
      </c>
      <c r="E164" s="3" t="s">
        <v>3606</v>
      </c>
      <c r="F164" s="1" t="s">
        <v>3606</v>
      </c>
      <c r="G164" s="3" t="s">
        <v>3463</v>
      </c>
      <c r="H164" s="1" t="s">
        <v>3464</v>
      </c>
    </row>
    <row r="165" spans="1:8" x14ac:dyDescent="0.2">
      <c r="A165" s="1">
        <v>134</v>
      </c>
      <c r="B165" s="16" t="s">
        <v>736</v>
      </c>
      <c r="C165" s="1">
        <f>VLOOKUP(B165,'Ano de Publicação e Citações'!$A$2:$C$543,2,0)</f>
        <v>2020</v>
      </c>
      <c r="D165" s="1">
        <f>VLOOKUP(B165,'Ano de Publicação e Citações'!$A$2:$C$543,3,0)</f>
        <v>1</v>
      </c>
      <c r="E165" s="3" t="s">
        <v>3606</v>
      </c>
      <c r="F165" s="1" t="s">
        <v>3606</v>
      </c>
      <c r="G165" s="1" t="s">
        <v>3459</v>
      </c>
      <c r="H165" s="1" t="s">
        <v>3466</v>
      </c>
    </row>
    <row r="166" spans="1:8" x14ac:dyDescent="0.2">
      <c r="A166" s="1">
        <v>135</v>
      </c>
      <c r="B166" s="16" t="s">
        <v>790</v>
      </c>
      <c r="C166" s="1">
        <f>VLOOKUP(B166,'Ano de Publicação e Citações'!$A$2:$C$543,2,0)</f>
        <v>2020</v>
      </c>
      <c r="D166" s="1">
        <f>VLOOKUP(B166,'Ano de Publicação e Citações'!$A$2:$C$543,3,0)</f>
        <v>10</v>
      </c>
      <c r="E166" s="3" t="s">
        <v>3606</v>
      </c>
      <c r="F166" s="1" t="s">
        <v>3606</v>
      </c>
      <c r="G166" s="1" t="s">
        <v>3459</v>
      </c>
      <c r="H166" s="1" t="s">
        <v>3461</v>
      </c>
    </row>
    <row r="167" spans="1:8" x14ac:dyDescent="0.2">
      <c r="A167" s="1">
        <v>136</v>
      </c>
      <c r="B167" s="16" t="s">
        <v>812</v>
      </c>
      <c r="C167" s="1">
        <f>VLOOKUP(B167,'Ano de Publicação e Citações'!$A$2:$C$543,2,0)</f>
        <v>2020</v>
      </c>
      <c r="D167" s="1">
        <f>VLOOKUP(B167,'Ano de Publicação e Citações'!$A$2:$C$543,3,0)</f>
        <v>3</v>
      </c>
      <c r="E167" s="3" t="s">
        <v>3606</v>
      </c>
      <c r="F167" s="1" t="s">
        <v>3606</v>
      </c>
      <c r="G167" s="1" t="s">
        <v>3459</v>
      </c>
      <c r="H167" s="1" t="s">
        <v>3622</v>
      </c>
    </row>
    <row r="168" spans="1:8" x14ac:dyDescent="0.2">
      <c r="A168" s="1">
        <v>137</v>
      </c>
      <c r="B168" s="16" t="s">
        <v>1093</v>
      </c>
      <c r="C168" s="1">
        <f>VLOOKUP(B168,'Ano de Publicação e Citações'!$A$2:$C$543,2,0)</f>
        <v>2019</v>
      </c>
      <c r="D168" s="1">
        <f>VLOOKUP(B168,'Ano de Publicação e Citações'!$A$2:$C$543,3,0)</f>
        <v>2</v>
      </c>
      <c r="E168" s="1" t="s">
        <v>3606</v>
      </c>
      <c r="F168" s="1" t="s">
        <v>3606</v>
      </c>
      <c r="G168" s="1" t="s">
        <v>3459</v>
      </c>
      <c r="H168" s="1" t="s">
        <v>3510</v>
      </c>
    </row>
    <row r="169" spans="1:8" x14ac:dyDescent="0.2">
      <c r="A169" s="1">
        <v>138</v>
      </c>
      <c r="B169" s="17" t="s">
        <v>1106</v>
      </c>
      <c r="C169" s="1">
        <f>VLOOKUP(B169,'Ano de Publicação e Citações'!$A$2:$C$543,2,0)</f>
        <v>2019</v>
      </c>
      <c r="D169" s="1">
        <f>VLOOKUP(B169,'Ano de Publicação e Citações'!$A$2:$C$543,3,0)</f>
        <v>2</v>
      </c>
      <c r="E169" s="1" t="s">
        <v>3606</v>
      </c>
      <c r="F169" s="1" t="s">
        <v>3606</v>
      </c>
      <c r="G169" s="1" t="s">
        <v>3459</v>
      </c>
      <c r="H169" s="1" t="s">
        <v>3622</v>
      </c>
    </row>
    <row r="170" spans="1:8" x14ac:dyDescent="0.2">
      <c r="A170" s="1">
        <v>139</v>
      </c>
      <c r="B170" s="16" t="s">
        <v>1114</v>
      </c>
      <c r="C170" s="1">
        <f>VLOOKUP(B170,'Ano de Publicação e Citações'!$A$2:$C$543,2,0)</f>
        <v>2019</v>
      </c>
      <c r="D170" s="1">
        <f>VLOOKUP(B170,'Ano de Publicação e Citações'!$A$2:$C$543,3,0)</f>
        <v>3</v>
      </c>
      <c r="E170" s="3" t="s">
        <v>3606</v>
      </c>
      <c r="F170" s="1" t="s">
        <v>3606</v>
      </c>
      <c r="G170" s="1" t="s">
        <v>3459</v>
      </c>
      <c r="H170" s="1" t="s">
        <v>3466</v>
      </c>
    </row>
    <row r="171" spans="1:8" x14ac:dyDescent="0.2">
      <c r="A171" s="1">
        <v>140</v>
      </c>
      <c r="B171" s="16" t="s">
        <v>1153</v>
      </c>
      <c r="C171" s="1">
        <f>VLOOKUP(B171,'Ano de Publicação e Citações'!$A$2:$C$543,2,0)</f>
        <v>2019</v>
      </c>
      <c r="D171" s="1">
        <f>VLOOKUP(B171,'Ano de Publicação e Citações'!$A$2:$C$543,3,0)</f>
        <v>1</v>
      </c>
      <c r="E171" s="1" t="s">
        <v>3606</v>
      </c>
      <c r="F171" s="1" t="s">
        <v>3606</v>
      </c>
      <c r="G171" s="1" t="s">
        <v>3459</v>
      </c>
      <c r="H171" s="1" t="s">
        <v>3685</v>
      </c>
    </row>
    <row r="172" spans="1:8" x14ac:dyDescent="0.2">
      <c r="A172" s="1">
        <v>141</v>
      </c>
      <c r="B172" s="16" t="s">
        <v>1173</v>
      </c>
      <c r="C172" s="1">
        <f>VLOOKUP(B172,'Ano de Publicação e Citações'!$A$2:$C$543,2,0)</f>
        <v>2019</v>
      </c>
      <c r="D172" s="1">
        <f>VLOOKUP(B172,'Ano de Publicação e Citações'!$A$2:$C$543,3,0)</f>
        <v>16</v>
      </c>
      <c r="E172" s="1" t="s">
        <v>3606</v>
      </c>
      <c r="F172" s="1" t="s">
        <v>3606</v>
      </c>
      <c r="G172" s="1" t="s">
        <v>3459</v>
      </c>
      <c r="H172" s="1" t="s">
        <v>3449</v>
      </c>
    </row>
    <row r="173" spans="1:8" x14ac:dyDescent="0.2">
      <c r="A173" s="1">
        <v>142</v>
      </c>
      <c r="B173" s="16" t="s">
        <v>1227</v>
      </c>
      <c r="C173" s="1">
        <f>VLOOKUP(B173,'Ano de Publicação e Citações'!$A$2:$C$543,2,0)</f>
        <v>2019</v>
      </c>
      <c r="D173" s="1">
        <f>VLOOKUP(B173,'Ano de Publicação e Citações'!$A$2:$C$543,3,0)</f>
        <v>9</v>
      </c>
      <c r="E173" s="3" t="s">
        <v>3606</v>
      </c>
      <c r="F173" s="1" t="s">
        <v>3606</v>
      </c>
      <c r="G173" s="1" t="s">
        <v>3459</v>
      </c>
      <c r="H173" s="1" t="s">
        <v>3461</v>
      </c>
    </row>
    <row r="174" spans="1:8" x14ac:dyDescent="0.2">
      <c r="A174" s="1">
        <v>143</v>
      </c>
      <c r="B174" s="16" t="s">
        <v>1322</v>
      </c>
      <c r="C174" s="1">
        <f>VLOOKUP(B174,'Ano de Publicação e Citações'!$A$2:$C$543,2,0)</f>
        <v>2019</v>
      </c>
      <c r="D174" s="1">
        <f>VLOOKUP(B174,'Ano de Publicação e Citações'!$A$2:$C$543,3,0)</f>
        <v>0</v>
      </c>
      <c r="E174" s="1" t="s">
        <v>3606</v>
      </c>
      <c r="F174" s="1" t="s">
        <v>3606</v>
      </c>
      <c r="G174" s="1" t="s">
        <v>3459</v>
      </c>
      <c r="H174" s="1" t="s">
        <v>3685</v>
      </c>
    </row>
    <row r="175" spans="1:8" x14ac:dyDescent="0.2">
      <c r="A175" s="1">
        <v>144</v>
      </c>
      <c r="B175" s="16" t="s">
        <v>1358</v>
      </c>
      <c r="C175" s="1">
        <f>VLOOKUP(B175,'Ano de Publicação e Citações'!$A$2:$C$543,2,0)</f>
        <v>2019</v>
      </c>
      <c r="D175" s="1">
        <f>VLOOKUP(B175,'Ano de Publicação e Citações'!$A$2:$C$543,3,0)</f>
        <v>12</v>
      </c>
      <c r="E175" s="1" t="s">
        <v>3606</v>
      </c>
      <c r="F175" s="1" t="s">
        <v>3606</v>
      </c>
      <c r="G175" s="3" t="s">
        <v>3454</v>
      </c>
      <c r="H175" s="1" t="s">
        <v>3685</v>
      </c>
    </row>
    <row r="176" spans="1:8" x14ac:dyDescent="0.2">
      <c r="A176" s="1">
        <v>145</v>
      </c>
      <c r="B176" s="16" t="s">
        <v>1414</v>
      </c>
      <c r="C176" s="1">
        <f>VLOOKUP(B176,'Ano de Publicação e Citações'!$A$2:$C$543,2,0)</f>
        <v>2019</v>
      </c>
      <c r="D176" s="1">
        <f>VLOOKUP(B176,'Ano de Publicação e Citações'!$A$2:$C$543,3,0)</f>
        <v>10</v>
      </c>
      <c r="E176" s="3" t="s">
        <v>3606</v>
      </c>
      <c r="F176" s="1" t="s">
        <v>3606</v>
      </c>
      <c r="G176" s="1" t="s">
        <v>3685</v>
      </c>
      <c r="H176" s="1" t="s">
        <v>3461</v>
      </c>
    </row>
    <row r="177" spans="1:8" x14ac:dyDescent="0.2">
      <c r="A177" s="1">
        <v>146</v>
      </c>
      <c r="B177" s="16" t="s">
        <v>1420</v>
      </c>
      <c r="C177" s="1">
        <f>VLOOKUP(B177,'Ano de Publicação e Citações'!$A$2:$C$543,2,0)</f>
        <v>2019</v>
      </c>
      <c r="D177" s="1">
        <f>VLOOKUP(B177,'Ano de Publicação e Citações'!$A$2:$C$543,3,0)</f>
        <v>4</v>
      </c>
      <c r="E177" s="1" t="s">
        <v>3606</v>
      </c>
      <c r="F177" s="1" t="s">
        <v>3606</v>
      </c>
      <c r="G177" s="1" t="s">
        <v>3459</v>
      </c>
      <c r="H177" s="1" t="s">
        <v>3622</v>
      </c>
    </row>
    <row r="178" spans="1:8" x14ac:dyDescent="0.2">
      <c r="A178" s="1">
        <v>147</v>
      </c>
      <c r="B178" s="17" t="s">
        <v>1459</v>
      </c>
      <c r="C178" s="1">
        <f>VLOOKUP(B178,'Ano de Publicação e Citações'!$A$2:$C$543,2,0)</f>
        <v>2019</v>
      </c>
      <c r="D178" s="1">
        <f>VLOOKUP(B178,'Ano de Publicação e Citações'!$A$2:$C$543,3,0)</f>
        <v>2</v>
      </c>
      <c r="E178" s="1" t="s">
        <v>3606</v>
      </c>
      <c r="F178" s="1" t="s">
        <v>3606</v>
      </c>
      <c r="G178" s="1" t="s">
        <v>3459</v>
      </c>
      <c r="H178" s="1" t="s">
        <v>3510</v>
      </c>
    </row>
    <row r="179" spans="1:8" x14ac:dyDescent="0.2">
      <c r="A179" s="1">
        <v>148</v>
      </c>
      <c r="B179" s="16" t="s">
        <v>1524</v>
      </c>
      <c r="C179" s="1">
        <f>VLOOKUP(B179,'Ano de Publicação e Citações'!$A$2:$C$543,2,0)</f>
        <v>2019</v>
      </c>
      <c r="D179" s="1">
        <f>VLOOKUP(B179,'Ano de Publicação e Citações'!$A$2:$C$543,3,0)</f>
        <v>6</v>
      </c>
      <c r="E179" s="3" t="s">
        <v>3606</v>
      </c>
      <c r="F179" s="1" t="s">
        <v>3606</v>
      </c>
      <c r="G179" s="3" t="s">
        <v>3454</v>
      </c>
      <c r="H179" s="1" t="s">
        <v>3449</v>
      </c>
    </row>
    <row r="180" spans="1:8" x14ac:dyDescent="0.2">
      <c r="A180" s="1">
        <v>149</v>
      </c>
      <c r="B180" s="16" t="s">
        <v>1550</v>
      </c>
      <c r="C180" s="1">
        <f>VLOOKUP(B180,'Ano de Publicação e Citações'!$A$2:$C$543,2,0)</f>
        <v>2019</v>
      </c>
      <c r="D180" s="1">
        <f>VLOOKUP(B180,'Ano de Publicação e Citações'!$A$2:$C$543,3,0)</f>
        <v>2</v>
      </c>
      <c r="E180" s="1" t="s">
        <v>3606</v>
      </c>
      <c r="F180" s="1" t="s">
        <v>3606</v>
      </c>
      <c r="G180" s="1" t="s">
        <v>3459</v>
      </c>
      <c r="H180" s="1" t="s">
        <v>3685</v>
      </c>
    </row>
    <row r="181" spans="1:8" x14ac:dyDescent="0.2">
      <c r="A181" s="1">
        <v>150</v>
      </c>
      <c r="B181" s="16" t="s">
        <v>1629</v>
      </c>
      <c r="C181" s="1">
        <f>VLOOKUP(B181,'Ano de Publicação e Citações'!$A$2:$C$543,2,0)</f>
        <v>2019</v>
      </c>
      <c r="D181" s="1">
        <f>VLOOKUP(B181,'Ano de Publicação e Citações'!$A$2:$C$543,3,0)</f>
        <v>0</v>
      </c>
      <c r="E181" s="3" t="s">
        <v>3606</v>
      </c>
      <c r="F181" s="1" t="s">
        <v>3606</v>
      </c>
      <c r="G181" s="1" t="s">
        <v>3685</v>
      </c>
      <c r="H181" s="1" t="s">
        <v>3449</v>
      </c>
    </row>
    <row r="182" spans="1:8" x14ac:dyDescent="0.2">
      <c r="A182" s="1">
        <v>150</v>
      </c>
      <c r="B182" s="16" t="s">
        <v>1629</v>
      </c>
      <c r="C182" s="1">
        <f>VLOOKUP(B182,'Ano de Publicação e Citações'!$A$2:$C$543,2,0)</f>
        <v>2019</v>
      </c>
      <c r="D182" s="1">
        <f>VLOOKUP(B182,'Ano de Publicação e Citações'!$A$2:$C$543,3,0)</f>
        <v>0</v>
      </c>
      <c r="E182" s="3"/>
      <c r="F182" s="3"/>
      <c r="G182" s="1" t="s">
        <v>3685</v>
      </c>
      <c r="H182" s="1" t="s">
        <v>3461</v>
      </c>
    </row>
    <row r="183" spans="1:8" x14ac:dyDescent="0.2">
      <c r="A183" s="1">
        <v>151</v>
      </c>
      <c r="B183" s="16" t="s">
        <v>1648</v>
      </c>
      <c r="C183" s="1">
        <f>VLOOKUP(B183,'Ano de Publicação e Citações'!$A$2:$C$543,2,0)</f>
        <v>2019</v>
      </c>
      <c r="D183" s="1">
        <f>VLOOKUP(B183,'Ano de Publicação e Citações'!$A$2:$C$543,3,0)</f>
        <v>1</v>
      </c>
      <c r="E183" s="1" t="s">
        <v>3606</v>
      </c>
      <c r="F183" s="1" t="s">
        <v>3606</v>
      </c>
      <c r="G183" s="3" t="s">
        <v>3454</v>
      </c>
      <c r="H183" s="1" t="s">
        <v>3685</v>
      </c>
    </row>
    <row r="184" spans="1:8" x14ac:dyDescent="0.2">
      <c r="A184" s="1">
        <v>152</v>
      </c>
      <c r="B184" s="16" t="s">
        <v>1681</v>
      </c>
      <c r="C184" s="1">
        <f>VLOOKUP(B184,'Ano de Publicação e Citações'!$A$2:$C$543,2,0)</f>
        <v>2019</v>
      </c>
      <c r="D184" s="1">
        <f>VLOOKUP(B184,'Ano de Publicação e Citações'!$A$2:$C$543,3,0)</f>
        <v>2</v>
      </c>
      <c r="E184" s="3" t="s">
        <v>3543</v>
      </c>
      <c r="F184" s="3" t="s">
        <v>3499</v>
      </c>
      <c r="G184" s="1" t="s">
        <v>3685</v>
      </c>
      <c r="H184" s="1" t="s">
        <v>3685</v>
      </c>
    </row>
    <row r="185" spans="1:8" x14ac:dyDescent="0.2">
      <c r="A185" s="1">
        <v>153</v>
      </c>
      <c r="B185" s="16" t="s">
        <v>1718</v>
      </c>
      <c r="C185" s="1">
        <f>VLOOKUP(B185,'Ano de Publicação e Citações'!$A$2:$C$543,2,0)</f>
        <v>2019</v>
      </c>
      <c r="D185" s="1">
        <f>VLOOKUP(B185,'Ano de Publicação e Citações'!$A$2:$C$543,3,0)</f>
        <v>4</v>
      </c>
      <c r="E185" s="3" t="s">
        <v>3606</v>
      </c>
      <c r="F185" s="1" t="s">
        <v>3606</v>
      </c>
      <c r="G185" s="1" t="s">
        <v>3459</v>
      </c>
      <c r="H185" s="1" t="s">
        <v>3461</v>
      </c>
    </row>
    <row r="186" spans="1:8" x14ac:dyDescent="0.2">
      <c r="A186" s="1">
        <v>154</v>
      </c>
      <c r="B186" s="16" t="s">
        <v>1776</v>
      </c>
      <c r="C186" s="1">
        <f>VLOOKUP(B186,'Ano de Publicação e Citações'!$A$2:$C$543,2,0)</f>
        <v>2018</v>
      </c>
      <c r="D186" s="1">
        <f>VLOOKUP(B186,'Ano de Publicação e Citações'!$A$2:$C$543,3,0)</f>
        <v>16</v>
      </c>
      <c r="E186" s="1" t="s">
        <v>3606</v>
      </c>
      <c r="F186" s="1" t="s">
        <v>3606</v>
      </c>
      <c r="G186" s="1" t="s">
        <v>3459</v>
      </c>
      <c r="H186" s="1" t="s">
        <v>3685</v>
      </c>
    </row>
    <row r="187" spans="1:8" x14ac:dyDescent="0.2">
      <c r="A187" s="1">
        <v>155</v>
      </c>
      <c r="B187" s="16" t="s">
        <v>2004</v>
      </c>
      <c r="C187" s="1">
        <f>VLOOKUP(B187,'Ano de Publicação e Citações'!$A$2:$C$543,2,0)</f>
        <v>2018</v>
      </c>
      <c r="D187" s="1">
        <f>VLOOKUP(B187,'Ano de Publicação e Citações'!$A$2:$C$543,3,0)</f>
        <v>9</v>
      </c>
      <c r="E187" s="1" t="s">
        <v>3606</v>
      </c>
      <c r="F187" s="1" t="s">
        <v>3606</v>
      </c>
      <c r="G187" s="1" t="s">
        <v>3459</v>
      </c>
      <c r="H187" s="1" t="s">
        <v>3685</v>
      </c>
    </row>
    <row r="188" spans="1:8" x14ac:dyDescent="0.2">
      <c r="A188" s="1">
        <v>156</v>
      </c>
      <c r="B188" s="16" t="s">
        <v>2010</v>
      </c>
      <c r="C188" s="1">
        <f>VLOOKUP(B188,'Ano de Publicação e Citações'!$A$2:$C$543,2,0)</f>
        <v>2018</v>
      </c>
      <c r="D188" s="1">
        <f>VLOOKUP(B188,'Ano de Publicação e Citações'!$A$2:$C$543,3,0)</f>
        <v>5</v>
      </c>
      <c r="E188" s="1" t="s">
        <v>3606</v>
      </c>
      <c r="F188" s="1" t="s">
        <v>3606</v>
      </c>
      <c r="G188" s="1" t="s">
        <v>3459</v>
      </c>
      <c r="H188" s="1" t="s">
        <v>3685</v>
      </c>
    </row>
    <row r="189" spans="1:8" x14ac:dyDescent="0.2">
      <c r="A189" s="1">
        <v>157</v>
      </c>
      <c r="B189" s="16" t="s">
        <v>2135</v>
      </c>
      <c r="C189" s="1">
        <f>VLOOKUP(B189,'Ano de Publicação e Citações'!$A$2:$C$543,2,0)</f>
        <v>2018</v>
      </c>
      <c r="D189" s="1">
        <f>VLOOKUP(B189,'Ano de Publicação e Citações'!$A$2:$C$543,3,0)</f>
        <v>0</v>
      </c>
      <c r="E189" s="1" t="s">
        <v>3606</v>
      </c>
      <c r="F189" s="1" t="s">
        <v>3606</v>
      </c>
      <c r="G189" s="1" t="s">
        <v>3685</v>
      </c>
      <c r="H189" s="1" t="s">
        <v>3461</v>
      </c>
    </row>
    <row r="190" spans="1:8" x14ac:dyDescent="0.2">
      <c r="A190" s="1">
        <v>158</v>
      </c>
      <c r="B190" s="16" t="s">
        <v>2209</v>
      </c>
      <c r="C190" s="1">
        <f>VLOOKUP(B190,'Ano de Publicação e Citações'!$A$2:$C$543,2,0)</f>
        <v>2018</v>
      </c>
      <c r="D190" s="1">
        <f>VLOOKUP(B190,'Ano de Publicação e Citações'!$A$2:$C$543,3,0)</f>
        <v>0</v>
      </c>
      <c r="E190" s="1" t="s">
        <v>3606</v>
      </c>
      <c r="F190" s="1" t="s">
        <v>3606</v>
      </c>
      <c r="G190" s="1" t="s">
        <v>3454</v>
      </c>
      <c r="H190" s="1" t="s">
        <v>3653</v>
      </c>
    </row>
    <row r="191" spans="1:8" x14ac:dyDescent="0.2">
      <c r="A191" s="1">
        <v>159</v>
      </c>
      <c r="B191" s="16" t="s">
        <v>2229</v>
      </c>
      <c r="C191" s="1">
        <f>VLOOKUP(B191,'Ano de Publicação e Citações'!$A$2:$C$543,2,0)</f>
        <v>2018</v>
      </c>
      <c r="D191" s="1">
        <f>VLOOKUP(B191,'Ano de Publicação e Citações'!$A$2:$C$543,3,0)</f>
        <v>2</v>
      </c>
      <c r="E191" s="1" t="s">
        <v>3606</v>
      </c>
      <c r="F191" s="1" t="s">
        <v>3606</v>
      </c>
      <c r="G191" s="1" t="s">
        <v>3459</v>
      </c>
      <c r="H191" s="1" t="s">
        <v>3461</v>
      </c>
    </row>
    <row r="192" spans="1:8" x14ac:dyDescent="0.2">
      <c r="A192" s="1">
        <v>160</v>
      </c>
      <c r="B192" s="16" t="s">
        <v>2243</v>
      </c>
      <c r="C192" s="1">
        <f>VLOOKUP(B192,'Ano de Publicação e Citações'!$A$2:$C$543,2,0)</f>
        <v>2018</v>
      </c>
      <c r="D192" s="1">
        <f>VLOOKUP(B192,'Ano de Publicação e Citações'!$A$2:$C$543,3,0)</f>
        <v>1</v>
      </c>
      <c r="E192" s="1" t="s">
        <v>3606</v>
      </c>
      <c r="F192" s="1" t="s">
        <v>3606</v>
      </c>
      <c r="G192" s="1" t="s">
        <v>3459</v>
      </c>
      <c r="H192" s="1" t="s">
        <v>3622</v>
      </c>
    </row>
    <row r="193" spans="1:8" x14ac:dyDescent="0.2">
      <c r="A193" s="1">
        <v>161</v>
      </c>
      <c r="B193" s="16" t="s">
        <v>2287</v>
      </c>
      <c r="C193" s="1">
        <f>VLOOKUP(B193,'Ano de Publicação e Citações'!$A$2:$C$543,2,0)</f>
        <v>2017</v>
      </c>
      <c r="D193" s="1">
        <f>VLOOKUP(B193,'Ano de Publicação e Citações'!$A$2:$C$543,3,0)</f>
        <v>12</v>
      </c>
      <c r="E193" s="1" t="s">
        <v>3606</v>
      </c>
      <c r="F193" s="1" t="s">
        <v>3606</v>
      </c>
      <c r="G193" s="1" t="s">
        <v>3459</v>
      </c>
      <c r="H193" s="1" t="s">
        <v>3461</v>
      </c>
    </row>
    <row r="194" spans="1:8" x14ac:dyDescent="0.2">
      <c r="A194" s="1">
        <v>162</v>
      </c>
      <c r="B194" s="16" t="s">
        <v>2408</v>
      </c>
      <c r="C194" s="1">
        <f>VLOOKUP(B194,'Ano de Publicação e Citações'!$A$2:$C$543,2,0)</f>
        <v>2017</v>
      </c>
      <c r="D194" s="1">
        <f>VLOOKUP(B194,'Ano de Publicação e Citações'!$A$2:$C$543,3,0)</f>
        <v>6</v>
      </c>
      <c r="E194" s="1" t="s">
        <v>3606</v>
      </c>
      <c r="F194" s="1" t="s">
        <v>3606</v>
      </c>
      <c r="G194" s="1" t="s">
        <v>3459</v>
      </c>
      <c r="H194" s="1" t="s">
        <v>3685</v>
      </c>
    </row>
    <row r="195" spans="1:8" x14ac:dyDescent="0.2">
      <c r="A195" s="1">
        <v>163</v>
      </c>
      <c r="B195" s="16" t="s">
        <v>2478</v>
      </c>
      <c r="C195" s="1">
        <f>VLOOKUP(B195,'Ano de Publicação e Citações'!$A$2:$C$543,2,0)</f>
        <v>2017</v>
      </c>
      <c r="D195" s="1">
        <f>VLOOKUP(B195,'Ano de Publicação e Citações'!$A$2:$C$543,3,0)</f>
        <v>9</v>
      </c>
      <c r="E195" s="1" t="s">
        <v>3606</v>
      </c>
      <c r="F195" s="1" t="s">
        <v>3606</v>
      </c>
      <c r="G195" s="1" t="s">
        <v>3459</v>
      </c>
      <c r="H195" s="1" t="s">
        <v>3622</v>
      </c>
    </row>
    <row r="196" spans="1:8" s="3" customFormat="1" x14ac:dyDescent="0.2">
      <c r="A196" s="1">
        <v>164</v>
      </c>
      <c r="B196" s="17" t="s">
        <v>2486</v>
      </c>
      <c r="C196" s="1">
        <f>VLOOKUP(B196,'Ano de Publicação e Citações'!$A$2:$C$543,2,0)</f>
        <v>2017</v>
      </c>
      <c r="D196" s="1">
        <f>VLOOKUP(B196,'Ano de Publicação e Citações'!$A$2:$C$543,3,0)</f>
        <v>3</v>
      </c>
      <c r="E196" s="3" t="s">
        <v>3606</v>
      </c>
      <c r="F196" s="1" t="s">
        <v>3606</v>
      </c>
      <c r="G196" s="1" t="s">
        <v>3459</v>
      </c>
      <c r="H196" s="1" t="s">
        <v>3685</v>
      </c>
    </row>
    <row r="197" spans="1:8" x14ac:dyDescent="0.2">
      <c r="A197" s="1">
        <v>165</v>
      </c>
      <c r="B197" s="16" t="s">
        <v>2499</v>
      </c>
      <c r="C197" s="1">
        <f>VLOOKUP(B197,'Ano de Publicação e Citações'!$A$2:$C$543,2,0)</f>
        <v>2017</v>
      </c>
      <c r="D197" s="1">
        <f>VLOOKUP(B197,'Ano de Publicação e Citações'!$A$2:$C$543,3,0)</f>
        <v>49</v>
      </c>
      <c r="E197" s="1" t="s">
        <v>3606</v>
      </c>
      <c r="F197" s="1" t="s">
        <v>3606</v>
      </c>
      <c r="G197" s="1" t="s">
        <v>3459</v>
      </c>
      <c r="H197" s="1" t="s">
        <v>3461</v>
      </c>
    </row>
    <row r="198" spans="1:8" x14ac:dyDescent="0.2">
      <c r="A198" s="1">
        <v>166</v>
      </c>
      <c r="B198" s="16" t="s">
        <v>2516</v>
      </c>
      <c r="C198" s="1">
        <f>VLOOKUP(B198,'Ano de Publicação e Citações'!$A$2:$C$543,2,0)</f>
        <v>2017</v>
      </c>
      <c r="D198" s="1">
        <f>VLOOKUP(B198,'Ano de Publicação e Citações'!$A$2:$C$543,3,0)</f>
        <v>24</v>
      </c>
      <c r="E198" s="1" t="s">
        <v>3606</v>
      </c>
      <c r="F198" s="1" t="s">
        <v>3606</v>
      </c>
      <c r="G198" s="1" t="s">
        <v>3685</v>
      </c>
      <c r="H198" s="1" t="s">
        <v>3461</v>
      </c>
    </row>
    <row r="199" spans="1:8" x14ac:dyDescent="0.2">
      <c r="A199" s="1">
        <v>167</v>
      </c>
      <c r="B199" s="16" t="s">
        <v>2542</v>
      </c>
      <c r="C199" s="1">
        <f>VLOOKUP(B199,'Ano de Publicação e Citações'!$A$2:$C$543,2,0)</f>
        <v>2017</v>
      </c>
      <c r="D199" s="1">
        <f>VLOOKUP(B199,'Ano de Publicação e Citações'!$A$2:$C$543,3,0)</f>
        <v>47</v>
      </c>
      <c r="E199" s="1" t="s">
        <v>3606</v>
      </c>
      <c r="F199" s="1" t="s">
        <v>3606</v>
      </c>
      <c r="G199" s="1" t="s">
        <v>3459</v>
      </c>
      <c r="H199" s="1" t="s">
        <v>3685</v>
      </c>
    </row>
    <row r="200" spans="1:8" x14ac:dyDescent="0.2">
      <c r="A200" s="1">
        <v>168</v>
      </c>
      <c r="B200" s="16" t="s">
        <v>2566</v>
      </c>
      <c r="C200" s="1">
        <f>VLOOKUP(B200,'Ano de Publicação e Citações'!$A$2:$C$543,2,0)</f>
        <v>2017</v>
      </c>
      <c r="D200" s="1">
        <f>VLOOKUP(B200,'Ano de Publicação e Citações'!$A$2:$C$543,3,0)</f>
        <v>5</v>
      </c>
      <c r="E200" s="1" t="s">
        <v>3606</v>
      </c>
      <c r="F200" s="1" t="s">
        <v>3606</v>
      </c>
      <c r="G200" s="1" t="s">
        <v>3459</v>
      </c>
      <c r="H200" s="1" t="s">
        <v>3461</v>
      </c>
    </row>
    <row r="201" spans="1:8" x14ac:dyDescent="0.2">
      <c r="A201" s="1">
        <v>169</v>
      </c>
      <c r="B201" s="16" t="s">
        <v>2590</v>
      </c>
      <c r="C201" s="1">
        <f>VLOOKUP(B201,'Ano de Publicação e Citações'!$A$2:$C$543,2,0)</f>
        <v>2017</v>
      </c>
      <c r="D201" s="1">
        <f>VLOOKUP(B201,'Ano de Publicação e Citações'!$A$2:$C$543,3,0)</f>
        <v>22</v>
      </c>
      <c r="E201" s="1" t="s">
        <v>3606</v>
      </c>
      <c r="F201" s="1" t="s">
        <v>3606</v>
      </c>
      <c r="G201" s="1" t="s">
        <v>3459</v>
      </c>
      <c r="H201" s="1" t="s">
        <v>3622</v>
      </c>
    </row>
    <row r="202" spans="1:8" x14ac:dyDescent="0.2">
      <c r="A202" s="1">
        <v>170</v>
      </c>
      <c r="B202" s="16" t="s">
        <v>2722</v>
      </c>
      <c r="C202" s="1">
        <f>VLOOKUP(B202,'Ano de Publicação e Citações'!$A$2:$C$543,2,0)</f>
        <v>2017</v>
      </c>
      <c r="D202" s="1">
        <f>VLOOKUP(B202,'Ano de Publicação e Citações'!$A$2:$C$543,3,0)</f>
        <v>27</v>
      </c>
      <c r="E202" s="1" t="s">
        <v>3606</v>
      </c>
      <c r="F202" s="1" t="s">
        <v>3606</v>
      </c>
      <c r="G202" s="1" t="s">
        <v>3685</v>
      </c>
      <c r="H202" s="1" t="s">
        <v>3461</v>
      </c>
    </row>
    <row r="203" spans="1:8" x14ac:dyDescent="0.2">
      <c r="A203" s="1">
        <v>171</v>
      </c>
      <c r="B203" s="16" t="s">
        <v>2728</v>
      </c>
      <c r="C203" s="1">
        <f>VLOOKUP(B203,'Ano de Publicação e Citações'!$A$2:$C$543,2,0)</f>
        <v>2017</v>
      </c>
      <c r="D203" s="1">
        <f>VLOOKUP(B203,'Ano de Publicação e Citações'!$A$2:$C$543,3,0)</f>
        <v>11</v>
      </c>
      <c r="E203" s="1" t="s">
        <v>3606</v>
      </c>
      <c r="F203" s="1" t="s">
        <v>3606</v>
      </c>
      <c r="G203" s="1" t="s">
        <v>3459</v>
      </c>
      <c r="H203" s="1" t="s">
        <v>3622</v>
      </c>
    </row>
    <row r="204" spans="1:8" x14ac:dyDescent="0.2">
      <c r="A204" s="1">
        <v>172</v>
      </c>
      <c r="B204" s="16" t="s">
        <v>3023</v>
      </c>
      <c r="C204" s="1">
        <f>VLOOKUP(B204,'Ano de Publicação e Citações'!$A$2:$C$543,2,0)</f>
        <v>2016</v>
      </c>
      <c r="D204" s="1">
        <f>VLOOKUP(B204,'Ano de Publicação e Citações'!$A$2:$C$543,3,0)</f>
        <v>13</v>
      </c>
      <c r="E204" s="1" t="s">
        <v>3606</v>
      </c>
      <c r="F204" s="1" t="s">
        <v>3606</v>
      </c>
      <c r="G204" s="1" t="s">
        <v>3685</v>
      </c>
      <c r="H204" s="1" t="s">
        <v>3490</v>
      </c>
    </row>
    <row r="205" spans="1:8" x14ac:dyDescent="0.2">
      <c r="A205" s="1">
        <v>173</v>
      </c>
      <c r="B205" s="16" t="s">
        <v>3132</v>
      </c>
      <c r="C205" s="1">
        <f>VLOOKUP(B205,'Ano de Publicação e Citações'!$A$2:$C$543,2,0)</f>
        <v>2016</v>
      </c>
      <c r="D205" s="1">
        <f>VLOOKUP(B205,'Ano de Publicação e Citações'!$A$2:$C$543,3,0)</f>
        <v>3</v>
      </c>
      <c r="E205" s="1" t="s">
        <v>3606</v>
      </c>
      <c r="F205" s="1" t="s">
        <v>3606</v>
      </c>
      <c r="G205" s="1" t="s">
        <v>3654</v>
      </c>
      <c r="H205" s="1" t="s">
        <v>3544</v>
      </c>
    </row>
    <row r="206" spans="1:8" x14ac:dyDescent="0.2">
      <c r="A206" s="1">
        <v>174</v>
      </c>
      <c r="B206" s="16" t="s">
        <v>3190</v>
      </c>
      <c r="C206" s="1">
        <f>VLOOKUP(B206,'Ano de Publicação e Citações'!$A$2:$C$543,2,0)</f>
        <v>2016</v>
      </c>
      <c r="D206" s="1">
        <f>VLOOKUP(B206,'Ano de Publicação e Citações'!$A$2:$C$543,3,0)</f>
        <v>5</v>
      </c>
      <c r="E206" s="1" t="s">
        <v>3606</v>
      </c>
      <c r="F206" s="1" t="s">
        <v>3606</v>
      </c>
      <c r="G206" s="1" t="s">
        <v>3459</v>
      </c>
      <c r="H206" s="1" t="s">
        <v>3449</v>
      </c>
    </row>
    <row r="207" spans="1:8" x14ac:dyDescent="0.2">
      <c r="A207" s="1">
        <v>175</v>
      </c>
      <c r="B207" s="16" t="s">
        <v>3247</v>
      </c>
      <c r="C207" s="1">
        <f>VLOOKUP(B207,'Ano de Publicação e Citações'!$A$2:$C$543,2,0)</f>
        <v>2016</v>
      </c>
      <c r="D207" s="1">
        <f>VLOOKUP(B207,'Ano de Publicação e Citações'!$A$2:$C$543,3,0)</f>
        <v>10</v>
      </c>
      <c r="E207" s="1" t="s">
        <v>3606</v>
      </c>
      <c r="F207" s="1" t="s">
        <v>3606</v>
      </c>
      <c r="G207" s="1" t="s">
        <v>3459</v>
      </c>
      <c r="H207" s="1" t="s">
        <v>3685</v>
      </c>
    </row>
    <row r="208" spans="1:8" customFormat="1" x14ac:dyDescent="0.2">
      <c r="A208" s="1">
        <v>176</v>
      </c>
      <c r="B208" s="16" t="s">
        <v>3405</v>
      </c>
      <c r="C208" s="1">
        <f>VLOOKUP(B208,'Ano de Publicação e Citações'!$A$2:$C$543,2,0)</f>
        <v>2016</v>
      </c>
      <c r="D208" s="1">
        <f>VLOOKUP(B208,'Ano de Publicação e Citações'!$A$2:$C$543,3,0)</f>
        <v>10</v>
      </c>
      <c r="E208" s="1" t="s">
        <v>3606</v>
      </c>
      <c r="F208" s="1" t="s">
        <v>3606</v>
      </c>
      <c r="G208" s="1" t="s">
        <v>3454</v>
      </c>
      <c r="H208" s="1" t="s">
        <v>3685</v>
      </c>
    </row>
    <row r="209" spans="1:8" customFormat="1" x14ac:dyDescent="0.2">
      <c r="A209" s="1">
        <v>177</v>
      </c>
      <c r="B209" s="19" t="s">
        <v>3410</v>
      </c>
      <c r="C209" s="1">
        <f>VLOOKUP(B209,'Ano de Publicação e Citações'!$A$2:$C$543,2,0)</f>
        <v>2016</v>
      </c>
      <c r="D209" s="1">
        <f>VLOOKUP(B209,'Ano de Publicação e Citações'!$A$2:$C$543,3,0)</f>
        <v>2</v>
      </c>
      <c r="E209" s="1" t="s">
        <v>3606</v>
      </c>
      <c r="F209" s="1" t="s">
        <v>3606</v>
      </c>
      <c r="G209" s="1" t="s">
        <v>3454</v>
      </c>
      <c r="H209" s="1" t="s">
        <v>3685</v>
      </c>
    </row>
    <row r="210" spans="1:8" customFormat="1" x14ac:dyDescent="0.2">
      <c r="A210" s="1">
        <v>178</v>
      </c>
      <c r="B210" s="19" t="s">
        <v>3436</v>
      </c>
      <c r="C210" s="1">
        <f>VLOOKUP(B210,'Ano de Publicação e Citações'!$A$2:$C$543,2,0)</f>
        <v>2016</v>
      </c>
      <c r="D210" s="1">
        <f>VLOOKUP(B210,'Ano de Publicação e Citações'!$A$2:$C$543,3,0)</f>
        <v>7</v>
      </c>
      <c r="E210" s="1" t="s">
        <v>3606</v>
      </c>
      <c r="F210" s="1" t="s">
        <v>3606</v>
      </c>
      <c r="G210" s="1" t="s">
        <v>3685</v>
      </c>
      <c r="H210" s="1" t="s">
        <v>3449</v>
      </c>
    </row>
  </sheetData>
  <autoFilter ref="E1:H210" xr:uid="{E1607811-97D5-440A-A0CC-84227E365F5A}"/>
  <pageMargins left="0.78740157499999996" right="0.78740157499999996" top="0.984251969" bottom="0.984251969"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C639-B4E9-4F2B-B6A7-D99007D0A2DB}">
  <dimension ref="D1:S53"/>
  <sheetViews>
    <sheetView topLeftCell="C28" workbookViewId="0">
      <selection activeCell="F47" sqref="F47"/>
    </sheetView>
  </sheetViews>
  <sheetFormatPr defaultRowHeight="12.75" x14ac:dyDescent="0.2"/>
  <cols>
    <col min="4" max="4" width="18.85546875" bestFit="1" customWidth="1"/>
    <col min="5" max="5" width="47.85546875" bestFit="1" customWidth="1"/>
    <col min="6" max="6" width="13.7109375" style="1" customWidth="1"/>
    <col min="10" max="10" width="24.85546875" customWidth="1"/>
    <col min="11" max="11" width="50.5703125" customWidth="1"/>
    <col min="12" max="12" width="6.85546875" customWidth="1"/>
    <col min="18" max="18" width="19.28515625" customWidth="1"/>
  </cols>
  <sheetData>
    <row r="1" spans="4:19" ht="16.5" thickBot="1" x14ac:dyDescent="0.25">
      <c r="D1" s="26" t="s">
        <v>3438</v>
      </c>
      <c r="E1" s="26" t="s">
        <v>3695</v>
      </c>
      <c r="F1" s="26" t="s">
        <v>3722</v>
      </c>
      <c r="J1" s="29" t="s">
        <v>3438</v>
      </c>
      <c r="K1" s="40" t="s">
        <v>3695</v>
      </c>
      <c r="L1" s="41"/>
      <c r="M1" s="30" t="s">
        <v>3722</v>
      </c>
    </row>
    <row r="2" spans="4:19" ht="15.75" thickBot="1" x14ac:dyDescent="0.25">
      <c r="D2" s="25" t="s">
        <v>3509</v>
      </c>
      <c r="E2" s="25" t="s">
        <v>3509</v>
      </c>
      <c r="F2" s="25">
        <f>COUNTIFS('Tipos de Heurística'!$F$2:$F$226,Planilha1!D2,'Tipos de Heurística'!$E$2:$E$226,Planilha1!E2)</f>
        <v>7</v>
      </c>
      <c r="J2" s="31" t="s">
        <v>3606</v>
      </c>
      <c r="K2" s="49" t="s">
        <v>3606</v>
      </c>
      <c r="L2" s="50"/>
      <c r="M2" s="32">
        <v>110</v>
      </c>
      <c r="Q2" t="s">
        <v>3499</v>
      </c>
      <c r="R2" t="s">
        <v>3685</v>
      </c>
      <c r="S2">
        <v>25</v>
      </c>
    </row>
    <row r="3" spans="4:19" ht="15" x14ac:dyDescent="0.2">
      <c r="D3" s="27" t="s">
        <v>3499</v>
      </c>
      <c r="E3" s="25" t="s">
        <v>3717</v>
      </c>
      <c r="F3" s="25">
        <f>COUNTIFS('Tipos de Heurística'!$F$2:$F$226,Planilha1!D3,'Tipos de Heurística'!$E$2:$E$226,Planilha1!E3)</f>
        <v>1</v>
      </c>
      <c r="J3" s="46" t="s">
        <v>3499</v>
      </c>
      <c r="K3" s="42" t="s">
        <v>3685</v>
      </c>
      <c r="L3" s="43"/>
      <c r="M3" s="33">
        <v>25</v>
      </c>
      <c r="Q3" t="s">
        <v>3499</v>
      </c>
      <c r="R3" t="s">
        <v>3479</v>
      </c>
      <c r="S3">
        <v>8</v>
      </c>
    </row>
    <row r="4" spans="4:19" ht="15" x14ac:dyDescent="0.2">
      <c r="D4" s="27" t="s">
        <v>3499</v>
      </c>
      <c r="E4" s="25" t="s">
        <v>3720</v>
      </c>
      <c r="F4" s="25">
        <f>COUNTIFS('Tipos de Heurística'!$F$2:$F$226,Planilha1!D4,'Tipos de Heurística'!$E$2:$E$226,Planilha1!E4)</f>
        <v>1</v>
      </c>
      <c r="J4" s="47"/>
      <c r="K4" s="44" t="s">
        <v>3479</v>
      </c>
      <c r="L4" s="45"/>
      <c r="M4" s="34">
        <v>8</v>
      </c>
      <c r="Q4" t="s">
        <v>3499</v>
      </c>
      <c r="R4" t="s">
        <v>3683</v>
      </c>
      <c r="S4">
        <v>6</v>
      </c>
    </row>
    <row r="5" spans="4:19" ht="15" x14ac:dyDescent="0.2">
      <c r="D5" s="27" t="s">
        <v>3499</v>
      </c>
      <c r="E5" s="25" t="s">
        <v>3683</v>
      </c>
      <c r="F5" s="25">
        <f>COUNTIFS('Tipos de Heurística'!$F$2:$F$226,Planilha1!D5,'Tipos de Heurística'!$E$2:$E$226,Planilha1!E5)</f>
        <v>6</v>
      </c>
      <c r="J5" s="47"/>
      <c r="K5" s="44" t="s">
        <v>3683</v>
      </c>
      <c r="L5" s="45"/>
      <c r="M5" s="34">
        <v>6</v>
      </c>
      <c r="Q5" t="s">
        <v>3499</v>
      </c>
      <c r="R5" t="s">
        <v>3706</v>
      </c>
      <c r="S5">
        <v>3</v>
      </c>
    </row>
    <row r="6" spans="4:19" ht="15" x14ac:dyDescent="0.2">
      <c r="D6" s="27" t="s">
        <v>3499</v>
      </c>
      <c r="E6" s="25" t="s">
        <v>3715</v>
      </c>
      <c r="F6" s="25">
        <f>COUNTIFS('Tipos de Heurística'!$F$2:$F$226,Planilha1!D6,'Tipos de Heurística'!$E$2:$E$226,Planilha1!E6)</f>
        <v>1</v>
      </c>
      <c r="J6" s="47"/>
      <c r="K6" s="44" t="s">
        <v>3706</v>
      </c>
      <c r="L6" s="45"/>
      <c r="M6" s="34">
        <v>3</v>
      </c>
      <c r="Q6" t="s">
        <v>3499</v>
      </c>
      <c r="R6" t="s">
        <v>3709</v>
      </c>
      <c r="S6">
        <v>3</v>
      </c>
    </row>
    <row r="7" spans="4:19" ht="15" x14ac:dyDescent="0.2">
      <c r="D7" s="27" t="s">
        <v>3499</v>
      </c>
      <c r="E7" s="25" t="s">
        <v>3716</v>
      </c>
      <c r="F7" s="25">
        <f>COUNTIFS('Tipos de Heurística'!$F$2:$F$226,Planilha1!D7,'Tipos de Heurística'!$E$2:$E$226,Planilha1!E7)</f>
        <v>0</v>
      </c>
      <c r="J7" s="47"/>
      <c r="K7" s="44" t="s">
        <v>3709</v>
      </c>
      <c r="L7" s="45"/>
      <c r="M7" s="34">
        <v>3</v>
      </c>
      <c r="Q7" t="s">
        <v>3499</v>
      </c>
      <c r="R7" t="s">
        <v>3710</v>
      </c>
      <c r="S7">
        <v>2</v>
      </c>
    </row>
    <row r="8" spans="4:19" ht="15" x14ac:dyDescent="0.2">
      <c r="D8" s="27" t="s">
        <v>3499</v>
      </c>
      <c r="E8" s="25" t="s">
        <v>3684</v>
      </c>
      <c r="F8" s="25">
        <f>COUNTIFS('Tipos de Heurística'!$F$2:$F$226,Planilha1!D8,'Tipos de Heurística'!$E$2:$E$226,Planilha1!E8)</f>
        <v>1</v>
      </c>
      <c r="J8" s="47"/>
      <c r="K8" s="44" t="s">
        <v>3710</v>
      </c>
      <c r="L8" s="45"/>
      <c r="M8" s="34">
        <v>2</v>
      </c>
      <c r="Q8" t="s">
        <v>3499</v>
      </c>
      <c r="R8" t="s">
        <v>3703</v>
      </c>
      <c r="S8">
        <v>2</v>
      </c>
    </row>
    <row r="9" spans="4:19" ht="15" x14ac:dyDescent="0.2">
      <c r="D9" s="27" t="s">
        <v>3499</v>
      </c>
      <c r="E9" s="25" t="s">
        <v>3706</v>
      </c>
      <c r="F9" s="25">
        <f>COUNTIFS('Tipos de Heurística'!$F$2:$F$226,Planilha1!D9,'Tipos de Heurística'!$E$2:$E$226,Planilha1!E9)</f>
        <v>3</v>
      </c>
      <c r="J9" s="47"/>
      <c r="K9" s="44" t="s">
        <v>3703</v>
      </c>
      <c r="L9" s="45"/>
      <c r="M9" s="34">
        <v>2</v>
      </c>
      <c r="Q9" t="s">
        <v>3499</v>
      </c>
      <c r="R9" t="s">
        <v>3717</v>
      </c>
      <c r="S9">
        <v>1</v>
      </c>
    </row>
    <row r="10" spans="4:19" ht="15" x14ac:dyDescent="0.2">
      <c r="D10" s="27" t="s">
        <v>3499</v>
      </c>
      <c r="E10" s="25" t="s">
        <v>3685</v>
      </c>
      <c r="F10" s="25">
        <f>COUNTIFS('Tipos de Heurística'!$F$2:$F$226,Planilha1!D10,'Tipos de Heurística'!$E$2:$E$226,Planilha1!E10)</f>
        <v>25</v>
      </c>
      <c r="J10" s="47"/>
      <c r="K10" s="44" t="s">
        <v>3717</v>
      </c>
      <c r="L10" s="45"/>
      <c r="M10" s="34">
        <v>1</v>
      </c>
      <c r="Q10" t="s">
        <v>3499</v>
      </c>
      <c r="R10" t="s">
        <v>3720</v>
      </c>
      <c r="S10">
        <v>1</v>
      </c>
    </row>
    <row r="11" spans="4:19" ht="15" x14ac:dyDescent="0.2">
      <c r="D11" s="27" t="s">
        <v>3499</v>
      </c>
      <c r="E11" s="25" t="s">
        <v>3708</v>
      </c>
      <c r="F11" s="25">
        <f>COUNTIFS('Tipos de Heurística'!$F$2:$F$226,Planilha1!D11,'Tipos de Heurística'!$E$2:$E$226,Planilha1!E11)</f>
        <v>1</v>
      </c>
      <c r="J11" s="47"/>
      <c r="K11" s="44" t="s">
        <v>3720</v>
      </c>
      <c r="L11" s="45"/>
      <c r="M11" s="34">
        <v>1</v>
      </c>
      <c r="Q11" t="s">
        <v>3499</v>
      </c>
      <c r="R11" t="s">
        <v>3715</v>
      </c>
      <c r="S11">
        <v>1</v>
      </c>
    </row>
    <row r="12" spans="4:19" ht="15" x14ac:dyDescent="0.2">
      <c r="D12" s="27" t="s">
        <v>3499</v>
      </c>
      <c r="E12" s="25" t="s">
        <v>3479</v>
      </c>
      <c r="F12" s="25">
        <f>COUNTIFS('Tipos de Heurística'!$F$2:$F$226,Planilha1!D12,'Tipos de Heurística'!$E$2:$E$226,Planilha1!E12)</f>
        <v>8</v>
      </c>
      <c r="J12" s="47"/>
      <c r="K12" s="44" t="s">
        <v>3715</v>
      </c>
      <c r="L12" s="45"/>
      <c r="M12" s="34">
        <v>1</v>
      </c>
      <c r="Q12" t="s">
        <v>3499</v>
      </c>
      <c r="R12" t="s">
        <v>3716</v>
      </c>
      <c r="S12">
        <v>1</v>
      </c>
    </row>
    <row r="13" spans="4:19" ht="15" x14ac:dyDescent="0.2">
      <c r="D13" s="27" t="s">
        <v>3499</v>
      </c>
      <c r="E13" s="25" t="s">
        <v>3710</v>
      </c>
      <c r="F13" s="25">
        <f>COUNTIFS('Tipos de Heurística'!$F$2:$F$226,Planilha1!D13,'Tipos de Heurística'!$E$2:$E$226,Planilha1!E13)</f>
        <v>2</v>
      </c>
      <c r="J13" s="47"/>
      <c r="K13" s="44" t="s">
        <v>3716</v>
      </c>
      <c r="L13" s="45"/>
      <c r="M13" s="34">
        <v>1</v>
      </c>
      <c r="Q13" t="s">
        <v>3499</v>
      </c>
      <c r="R13" t="s">
        <v>3684</v>
      </c>
      <c r="S13">
        <v>1</v>
      </c>
    </row>
    <row r="14" spans="4:19" ht="15" x14ac:dyDescent="0.2">
      <c r="D14" s="27" t="s">
        <v>3499</v>
      </c>
      <c r="E14" s="27" t="s">
        <v>3528</v>
      </c>
      <c r="F14" s="25">
        <f>COUNTIFS('Tipos de Heurística'!$F$2:$F$226,Planilha1!D14,'Tipos de Heurística'!$E$2:$E$226,Planilha1!E14)</f>
        <v>1</v>
      </c>
      <c r="J14" s="47"/>
      <c r="K14" s="44" t="s">
        <v>3684</v>
      </c>
      <c r="L14" s="45"/>
      <c r="M14" s="34">
        <v>1</v>
      </c>
      <c r="Q14" t="s">
        <v>3499</v>
      </c>
      <c r="R14" t="s">
        <v>3708</v>
      </c>
      <c r="S14">
        <v>1</v>
      </c>
    </row>
    <row r="15" spans="4:19" ht="15" x14ac:dyDescent="0.2">
      <c r="D15" s="27" t="s">
        <v>3499</v>
      </c>
      <c r="E15" s="25" t="s">
        <v>3699</v>
      </c>
      <c r="F15" s="25">
        <f>COUNTIFS('Tipos de Heurística'!$F$2:$F$226,Planilha1!D15,'Tipos de Heurística'!$E$2:$E$226,Planilha1!E15)</f>
        <v>1</v>
      </c>
      <c r="J15" s="47"/>
      <c r="K15" s="44" t="s">
        <v>3708</v>
      </c>
      <c r="L15" s="45"/>
      <c r="M15" s="34">
        <v>1</v>
      </c>
      <c r="Q15" t="s">
        <v>3499</v>
      </c>
      <c r="R15" t="s">
        <v>3528</v>
      </c>
      <c r="S15">
        <v>1</v>
      </c>
    </row>
    <row r="16" spans="4:19" ht="15" x14ac:dyDescent="0.2">
      <c r="D16" s="27" t="s">
        <v>3499</v>
      </c>
      <c r="E16" s="25" t="s">
        <v>3545</v>
      </c>
      <c r="F16" s="25">
        <f>COUNTIFS('Tipos de Heurística'!$F$2:$F$226,Planilha1!D16,'Tipos de Heurística'!$E$2:$E$226,Planilha1!E16)</f>
        <v>1</v>
      </c>
      <c r="J16" s="47"/>
      <c r="K16" s="44" t="s">
        <v>3528</v>
      </c>
      <c r="L16" s="45"/>
      <c r="M16" s="34">
        <v>1</v>
      </c>
      <c r="Q16" t="s">
        <v>3499</v>
      </c>
      <c r="R16" t="s">
        <v>3699</v>
      </c>
      <c r="S16">
        <v>1</v>
      </c>
    </row>
    <row r="17" spans="4:19" ht="15" x14ac:dyDescent="0.2">
      <c r="D17" s="27" t="s">
        <v>3499</v>
      </c>
      <c r="E17" s="27" t="s">
        <v>3709</v>
      </c>
      <c r="F17" s="25">
        <f>COUNTIFS('Tipos de Heurística'!$F$2:$F$226,Planilha1!D17,'Tipos de Heurística'!$E$2:$E$226,Planilha1!E17)</f>
        <v>3</v>
      </c>
      <c r="J17" s="47"/>
      <c r="K17" s="44" t="s">
        <v>3699</v>
      </c>
      <c r="L17" s="45"/>
      <c r="M17" s="34">
        <v>1</v>
      </c>
      <c r="Q17" t="s">
        <v>3499</v>
      </c>
      <c r="R17" t="s">
        <v>3545</v>
      </c>
      <c r="S17">
        <v>1</v>
      </c>
    </row>
    <row r="18" spans="4:19" ht="15" x14ac:dyDescent="0.2">
      <c r="D18" s="27" t="s">
        <v>3499</v>
      </c>
      <c r="E18" s="25" t="s">
        <v>3687</v>
      </c>
      <c r="F18" s="25">
        <f>COUNTIFS('Tipos de Heurística'!$F$2:$F$226,Planilha1!D18,'Tipos de Heurística'!$E$2:$E$226,Planilha1!E18)</f>
        <v>1</v>
      </c>
      <c r="J18" s="47"/>
      <c r="K18" s="44" t="s">
        <v>3545</v>
      </c>
      <c r="L18" s="45"/>
      <c r="M18" s="34">
        <v>1</v>
      </c>
      <c r="Q18" t="s">
        <v>3499</v>
      </c>
      <c r="R18" t="s">
        <v>3687</v>
      </c>
      <c r="S18">
        <v>1</v>
      </c>
    </row>
    <row r="19" spans="4:19" ht="15" x14ac:dyDescent="0.2">
      <c r="D19" s="27" t="s">
        <v>3499</v>
      </c>
      <c r="E19" s="25" t="s">
        <v>3697</v>
      </c>
      <c r="F19" s="25">
        <f>COUNTIFS('Tipos de Heurística'!$F$2:$F$226,Planilha1!D19,'Tipos de Heurística'!$E$2:$E$226,Planilha1!E19)</f>
        <v>1</v>
      </c>
      <c r="J19" s="47"/>
      <c r="K19" s="44" t="s">
        <v>3687</v>
      </c>
      <c r="L19" s="45"/>
      <c r="M19" s="34">
        <v>1</v>
      </c>
      <c r="Q19" t="s">
        <v>3499</v>
      </c>
      <c r="R19" t="s">
        <v>3697</v>
      </c>
      <c r="S19">
        <v>1</v>
      </c>
    </row>
    <row r="20" spans="4:19" ht="15" x14ac:dyDescent="0.2">
      <c r="D20" s="27" t="s">
        <v>3499</v>
      </c>
      <c r="E20" s="25" t="s">
        <v>3711</v>
      </c>
      <c r="F20" s="25">
        <f>COUNTIFS('Tipos de Heurística'!$F$2:$F$226,Planilha1!D20,'Tipos de Heurística'!$E$2:$E$226,Planilha1!E20)</f>
        <v>1</v>
      </c>
      <c r="J20" s="47"/>
      <c r="K20" s="44" t="s">
        <v>3697</v>
      </c>
      <c r="L20" s="45"/>
      <c r="M20" s="34">
        <v>1</v>
      </c>
      <c r="Q20" t="s">
        <v>3499</v>
      </c>
      <c r="R20" t="s">
        <v>3711</v>
      </c>
      <c r="S20">
        <v>1</v>
      </c>
    </row>
    <row r="21" spans="4:19" ht="15" x14ac:dyDescent="0.2">
      <c r="D21" s="27" t="s">
        <v>3499</v>
      </c>
      <c r="E21" s="25" t="s">
        <v>3703</v>
      </c>
      <c r="F21" s="25">
        <f>COUNTIFS('Tipos de Heurística'!$F$2:$F$226,Planilha1!D21,'Tipos de Heurística'!$E$2:$E$226,Planilha1!E21)</f>
        <v>2</v>
      </c>
      <c r="J21" s="47"/>
      <c r="K21" s="44" t="s">
        <v>3711</v>
      </c>
      <c r="L21" s="45"/>
      <c r="M21" s="34">
        <v>1</v>
      </c>
      <c r="Q21" t="s">
        <v>3499</v>
      </c>
      <c r="R21" t="s">
        <v>3721</v>
      </c>
      <c r="S21">
        <v>1</v>
      </c>
    </row>
    <row r="22" spans="4:19" ht="15" x14ac:dyDescent="0.2">
      <c r="D22" s="27" t="s">
        <v>3499</v>
      </c>
      <c r="E22" s="25" t="s">
        <v>3721</v>
      </c>
      <c r="F22" s="25">
        <f>COUNTIFS('Tipos de Heurística'!$F$2:$F$226,Planilha1!D22,'Tipos de Heurística'!$E$2:$E$226,Planilha1!E22)</f>
        <v>1</v>
      </c>
      <c r="J22" s="47"/>
      <c r="K22" s="44" t="s">
        <v>3721</v>
      </c>
      <c r="L22" s="45"/>
      <c r="M22" s="34">
        <v>1</v>
      </c>
      <c r="Q22" t="s">
        <v>3499</v>
      </c>
      <c r="R22" t="s">
        <v>3702</v>
      </c>
      <c r="S22">
        <v>1</v>
      </c>
    </row>
    <row r="23" spans="4:19" ht="15" x14ac:dyDescent="0.2">
      <c r="D23" s="27" t="s">
        <v>3499</v>
      </c>
      <c r="E23" s="25" t="s">
        <v>3702</v>
      </c>
      <c r="F23" s="25">
        <f>COUNTIFS('Tipos de Heurística'!$F$2:$F$226,Planilha1!D23,'Tipos de Heurística'!$E$2:$E$226,Planilha1!E23)</f>
        <v>1</v>
      </c>
      <c r="J23" s="47"/>
      <c r="K23" s="44" t="s">
        <v>3702</v>
      </c>
      <c r="L23" s="45"/>
      <c r="M23" s="34">
        <v>1</v>
      </c>
      <c r="Q23" t="s">
        <v>3499</v>
      </c>
      <c r="R23" t="s">
        <v>3594</v>
      </c>
      <c r="S23">
        <v>1</v>
      </c>
    </row>
    <row r="24" spans="4:19" ht="15.75" thickBot="1" x14ac:dyDescent="0.25">
      <c r="D24" s="27" t="s">
        <v>3499</v>
      </c>
      <c r="E24" s="25" t="s">
        <v>3594</v>
      </c>
      <c r="F24" s="25">
        <f>COUNTIFS('Tipos de Heurística'!$F$2:$F$226,Planilha1!D24,'Tipos de Heurística'!$E$2:$E$226,Planilha1!E24)</f>
        <v>1</v>
      </c>
      <c r="J24" s="47"/>
      <c r="K24" s="51" t="s">
        <v>3594</v>
      </c>
      <c r="L24" s="52"/>
      <c r="M24" s="36">
        <v>1</v>
      </c>
    </row>
    <row r="25" spans="4:19" ht="15" x14ac:dyDescent="0.2">
      <c r="D25" s="25" t="s">
        <v>3555</v>
      </c>
      <c r="E25" s="25" t="s">
        <v>3555</v>
      </c>
      <c r="F25" s="25">
        <f>COUNTIFS('Tipos de Heurística'!$F$2:$F$226,Planilha1!D25,'Tipos de Heurística'!$E$2:$E$226,Planilha1!E25)</f>
        <v>4</v>
      </c>
      <c r="J25" s="46" t="s">
        <v>3540</v>
      </c>
      <c r="K25" s="42" t="s">
        <v>3708</v>
      </c>
      <c r="L25" s="43"/>
      <c r="M25" s="33">
        <v>6</v>
      </c>
    </row>
    <row r="26" spans="4:19" ht="15" x14ac:dyDescent="0.2">
      <c r="D26" s="27" t="s">
        <v>3679</v>
      </c>
      <c r="E26" s="27" t="s">
        <v>3686</v>
      </c>
      <c r="F26" s="25">
        <f>COUNTIFS('Tipos de Heurística'!$F$2:$F$226,Planilha1!D26,'Tipos de Heurística'!$E$2:$E$226,Planilha1!E26)</f>
        <v>1</v>
      </c>
      <c r="J26" s="47"/>
      <c r="K26" s="44" t="s">
        <v>3479</v>
      </c>
      <c r="L26" s="45"/>
      <c r="M26" s="34">
        <v>3</v>
      </c>
      <c r="Q26" s="27" t="s">
        <v>3679</v>
      </c>
      <c r="R26" s="25" t="s">
        <v>3718</v>
      </c>
      <c r="S26" s="28">
        <v>2</v>
      </c>
    </row>
    <row r="27" spans="4:19" ht="15" x14ac:dyDescent="0.2">
      <c r="D27" s="27" t="s">
        <v>3679</v>
      </c>
      <c r="E27" s="25" t="s">
        <v>3719</v>
      </c>
      <c r="F27" s="25">
        <f>COUNTIFS('Tipos de Heurística'!$F$2:$F$226,Planilha1!D27,'Tipos de Heurística'!$E$2:$E$226,Planilha1!E27)</f>
        <v>1</v>
      </c>
      <c r="J27" s="47"/>
      <c r="K27" s="44" t="s">
        <v>3706</v>
      </c>
      <c r="L27" s="45"/>
      <c r="M27" s="34">
        <v>2</v>
      </c>
      <c r="Q27" s="27" t="s">
        <v>3679</v>
      </c>
      <c r="R27" s="25" t="s">
        <v>3719</v>
      </c>
      <c r="S27" s="28">
        <v>1</v>
      </c>
    </row>
    <row r="28" spans="4:19" ht="15" x14ac:dyDescent="0.2">
      <c r="D28" s="27" t="s">
        <v>3679</v>
      </c>
      <c r="E28" s="25" t="s">
        <v>3718</v>
      </c>
      <c r="F28" s="25">
        <f>COUNTIFS('Tipos de Heurística'!$F$2:$F$226,Planilha1!D28,'Tipos de Heurística'!$E$2:$E$226,Planilha1!E28)</f>
        <v>2</v>
      </c>
      <c r="J28" s="47"/>
      <c r="K28" s="44" t="s">
        <v>3709</v>
      </c>
      <c r="L28" s="45"/>
      <c r="M28" s="34">
        <v>2</v>
      </c>
      <c r="Q28" s="27" t="s">
        <v>3679</v>
      </c>
      <c r="R28" s="27" t="s">
        <v>3686</v>
      </c>
      <c r="S28" s="28">
        <v>1</v>
      </c>
    </row>
    <row r="29" spans="4:19" ht="15" x14ac:dyDescent="0.2">
      <c r="D29" s="27" t="s">
        <v>3679</v>
      </c>
      <c r="E29" s="25" t="s">
        <v>3707</v>
      </c>
      <c r="F29" s="25">
        <f>COUNTIFS('Tipos de Heurística'!$F$2:$F$226,Planilha1!D29,'Tipos de Heurística'!$E$2:$E$226,Planilha1!E29)</f>
        <v>1</v>
      </c>
      <c r="J29" s="47"/>
      <c r="K29" s="44" t="s">
        <v>3710</v>
      </c>
      <c r="L29" s="45"/>
      <c r="M29" s="34">
        <v>1</v>
      </c>
      <c r="Q29" s="27" t="s">
        <v>3679</v>
      </c>
      <c r="R29" s="25" t="s">
        <v>3707</v>
      </c>
      <c r="S29" s="28">
        <v>1</v>
      </c>
    </row>
    <row r="30" spans="4:19" ht="15" x14ac:dyDescent="0.2">
      <c r="D30" s="27" t="s">
        <v>3540</v>
      </c>
      <c r="E30" s="25" t="s">
        <v>3710</v>
      </c>
      <c r="F30" s="25">
        <f>COUNTIFS('Tipos de Heurística'!$F$2:$F$226,Planilha1!D30,'Tipos de Heurística'!$E$2:$E$226,Planilha1!E30)</f>
        <v>1</v>
      </c>
      <c r="J30" s="47"/>
      <c r="K30" s="44" t="s">
        <v>3699</v>
      </c>
      <c r="L30" s="45"/>
      <c r="M30" s="34">
        <v>1</v>
      </c>
    </row>
    <row r="31" spans="4:19" ht="15" x14ac:dyDescent="0.2">
      <c r="D31" s="27" t="s">
        <v>3540</v>
      </c>
      <c r="E31" s="25" t="s">
        <v>3699</v>
      </c>
      <c r="F31" s="25">
        <f>COUNTIFS('Tipos de Heurística'!$F$2:$F$226,Planilha1!D31,'Tipos de Heurística'!$E$2:$E$226,Planilha1!E31)</f>
        <v>1</v>
      </c>
      <c r="J31" s="47"/>
      <c r="K31" s="44" t="s">
        <v>3714</v>
      </c>
      <c r="L31" s="45"/>
      <c r="M31" s="34">
        <v>1</v>
      </c>
      <c r="Q31" t="s">
        <v>3540</v>
      </c>
      <c r="R31" t="s">
        <v>3708</v>
      </c>
      <c r="S31">
        <v>6</v>
      </c>
    </row>
    <row r="32" spans="4:19" ht="15" x14ac:dyDescent="0.2">
      <c r="D32" s="27" t="s">
        <v>3540</v>
      </c>
      <c r="E32" s="27" t="s">
        <v>3708</v>
      </c>
      <c r="F32" s="25">
        <f>COUNTIFS('Tipos de Heurística'!$F$2:$F$226,Planilha1!D32,'Tipos de Heurística'!$E$2:$E$226,Planilha1!E32)</f>
        <v>6</v>
      </c>
      <c r="J32" s="47"/>
      <c r="K32" s="44" t="s">
        <v>3685</v>
      </c>
      <c r="L32" s="45"/>
      <c r="M32" s="34">
        <v>1</v>
      </c>
      <c r="Q32" t="s">
        <v>3540</v>
      </c>
      <c r="R32" t="s">
        <v>3479</v>
      </c>
      <c r="S32">
        <v>3</v>
      </c>
    </row>
    <row r="33" spans="4:19" ht="15" x14ac:dyDescent="0.2">
      <c r="D33" s="27" t="s">
        <v>3540</v>
      </c>
      <c r="E33" s="25" t="s">
        <v>3706</v>
      </c>
      <c r="F33" s="25">
        <f>COUNTIFS('Tipos de Heurística'!$F$2:$F$226,Planilha1!D33,'Tipos de Heurística'!$E$2:$E$226,Planilha1!E33)</f>
        <v>2</v>
      </c>
      <c r="J33" s="47"/>
      <c r="K33" s="44" t="s">
        <v>3713</v>
      </c>
      <c r="L33" s="45"/>
      <c r="M33" s="34">
        <v>1</v>
      </c>
      <c r="Q33" t="s">
        <v>3540</v>
      </c>
      <c r="R33" t="s">
        <v>3706</v>
      </c>
      <c r="S33">
        <v>2</v>
      </c>
    </row>
    <row r="34" spans="4:19" ht="15" x14ac:dyDescent="0.2">
      <c r="D34" s="27" t="s">
        <v>3540</v>
      </c>
      <c r="E34" s="25" t="s">
        <v>3714</v>
      </c>
      <c r="F34" s="25">
        <f>COUNTIFS('Tipos de Heurística'!$F$2:$F$226,Planilha1!D34,'Tipos de Heurística'!$E$2:$E$226,Planilha1!E34)</f>
        <v>1</v>
      </c>
      <c r="J34" s="47"/>
      <c r="K34" s="44" t="s">
        <v>3698</v>
      </c>
      <c r="L34" s="45"/>
      <c r="M34" s="34">
        <v>1</v>
      </c>
      <c r="Q34" t="s">
        <v>3540</v>
      </c>
      <c r="R34" t="s">
        <v>3709</v>
      </c>
      <c r="S34">
        <v>2</v>
      </c>
    </row>
    <row r="35" spans="4:19" ht="15" x14ac:dyDescent="0.2">
      <c r="D35" s="27" t="s">
        <v>3540</v>
      </c>
      <c r="E35" s="25" t="s">
        <v>3685</v>
      </c>
      <c r="F35" s="25">
        <f>COUNTIFS('Tipos de Heurística'!$F$2:$F$226,Planilha1!D35,'Tipos de Heurística'!$E$2:$E$226,Planilha1!E35)</f>
        <v>1</v>
      </c>
      <c r="J35" s="47"/>
      <c r="K35" s="44" t="s">
        <v>3712</v>
      </c>
      <c r="L35" s="45"/>
      <c r="M35" s="34">
        <v>1</v>
      </c>
      <c r="Q35" t="s">
        <v>3540</v>
      </c>
      <c r="R35" t="s">
        <v>3710</v>
      </c>
      <c r="S35">
        <v>1</v>
      </c>
    </row>
    <row r="36" spans="4:19" ht="15" x14ac:dyDescent="0.2">
      <c r="D36" s="27" t="s">
        <v>3540</v>
      </c>
      <c r="E36" s="27" t="s">
        <v>3713</v>
      </c>
      <c r="F36" s="25">
        <f>COUNTIFS('Tipos de Heurística'!$F$2:$F$226,Planilha1!D36,'Tipos de Heurística'!$E$2:$E$226,Planilha1!E36)</f>
        <v>1</v>
      </c>
      <c r="J36" s="47"/>
      <c r="K36" s="44" t="s">
        <v>3696</v>
      </c>
      <c r="L36" s="45"/>
      <c r="M36" s="34">
        <v>1</v>
      </c>
      <c r="Q36" t="s">
        <v>3540</v>
      </c>
      <c r="R36" t="s">
        <v>3699</v>
      </c>
      <c r="S36">
        <v>1</v>
      </c>
    </row>
    <row r="37" spans="4:19" ht="15" x14ac:dyDescent="0.2">
      <c r="D37" s="27" t="s">
        <v>3540</v>
      </c>
      <c r="E37" s="25" t="s">
        <v>3479</v>
      </c>
      <c r="F37" s="25">
        <f>COUNTIFS('Tipos de Heurística'!$F$2:$F$226,Planilha1!D37,'Tipos de Heurística'!$E$2:$E$226,Planilha1!E37)</f>
        <v>3</v>
      </c>
      <c r="J37" s="47"/>
      <c r="K37" s="44" t="s">
        <v>3701</v>
      </c>
      <c r="L37" s="45"/>
      <c r="M37" s="34">
        <v>1</v>
      </c>
      <c r="Q37" t="s">
        <v>3540</v>
      </c>
      <c r="R37" t="s">
        <v>3714</v>
      </c>
      <c r="S37">
        <v>1</v>
      </c>
    </row>
    <row r="38" spans="4:19" ht="15" x14ac:dyDescent="0.2">
      <c r="D38" s="27" t="s">
        <v>3540</v>
      </c>
      <c r="E38" s="27" t="s">
        <v>3709</v>
      </c>
      <c r="F38" s="25">
        <f>COUNTIFS('Tipos de Heurística'!$F$2:$F$226,Planilha1!D38,'Tipos de Heurística'!$E$2:$E$226,Planilha1!E38)</f>
        <v>2</v>
      </c>
      <c r="J38" s="47"/>
      <c r="K38" s="44" t="s">
        <v>3704</v>
      </c>
      <c r="L38" s="45"/>
      <c r="M38" s="34">
        <v>1</v>
      </c>
      <c r="Q38" t="s">
        <v>3540</v>
      </c>
      <c r="R38" t="s">
        <v>3685</v>
      </c>
      <c r="S38">
        <v>1</v>
      </c>
    </row>
    <row r="39" spans="4:19" ht="15" x14ac:dyDescent="0.2">
      <c r="D39" s="27" t="s">
        <v>3540</v>
      </c>
      <c r="E39" s="25" t="s">
        <v>3698</v>
      </c>
      <c r="F39" s="25">
        <f>COUNTIFS('Tipos de Heurística'!$F$2:$F$226,Planilha1!D39,'Tipos de Heurística'!$E$2:$E$226,Planilha1!E39)</f>
        <v>1</v>
      </c>
      <c r="J39" s="47"/>
      <c r="K39" s="44" t="s">
        <v>3705</v>
      </c>
      <c r="L39" s="45"/>
      <c r="M39" s="34">
        <v>1</v>
      </c>
      <c r="Q39" t="s">
        <v>3540</v>
      </c>
      <c r="R39" t="s">
        <v>3713</v>
      </c>
      <c r="S39">
        <v>1</v>
      </c>
    </row>
    <row r="40" spans="4:19" ht="15" x14ac:dyDescent="0.2">
      <c r="D40" s="27" t="s">
        <v>3540</v>
      </c>
      <c r="E40" s="25" t="s">
        <v>3712</v>
      </c>
      <c r="F40" s="25">
        <f>COUNTIFS('Tipos de Heurística'!$F$2:$F$226,Planilha1!D40,'Tipos de Heurística'!$E$2:$E$226,Planilha1!E40)</f>
        <v>1</v>
      </c>
      <c r="J40" s="47"/>
      <c r="K40" s="44" t="s">
        <v>3688</v>
      </c>
      <c r="L40" s="45"/>
      <c r="M40" s="34">
        <v>1</v>
      </c>
      <c r="Q40" t="s">
        <v>3540</v>
      </c>
      <c r="R40" t="s">
        <v>3698</v>
      </c>
      <c r="S40">
        <v>1</v>
      </c>
    </row>
    <row r="41" spans="4:19" ht="15.75" thickBot="1" x14ac:dyDescent="0.25">
      <c r="D41" s="27" t="s">
        <v>3540</v>
      </c>
      <c r="E41" s="25" t="s">
        <v>3696</v>
      </c>
      <c r="F41" s="25">
        <f>COUNTIFS('Tipos de Heurística'!$F$2:$F$226,Planilha1!D41,'Tipos de Heurística'!$E$2:$E$226,Planilha1!E41)</f>
        <v>1</v>
      </c>
      <c r="J41" s="48"/>
      <c r="K41" s="53" t="s">
        <v>3700</v>
      </c>
      <c r="L41" s="54"/>
      <c r="M41" s="35">
        <v>1</v>
      </c>
      <c r="Q41" t="s">
        <v>3540</v>
      </c>
      <c r="R41" t="s">
        <v>3712</v>
      </c>
      <c r="S41">
        <v>1</v>
      </c>
    </row>
    <row r="42" spans="4:19" ht="15" x14ac:dyDescent="0.2">
      <c r="D42" s="27" t="s">
        <v>3540</v>
      </c>
      <c r="E42" s="25" t="s">
        <v>3701</v>
      </c>
      <c r="F42" s="25">
        <f>COUNTIFS('Tipos de Heurística'!$F$2:$F$226,Planilha1!D42,'Tipos de Heurística'!$E$2:$E$226,Planilha1!E42)</f>
        <v>1</v>
      </c>
      <c r="J42" s="46" t="s">
        <v>3723</v>
      </c>
      <c r="K42" s="42" t="s">
        <v>3718</v>
      </c>
      <c r="L42" s="43"/>
      <c r="M42" s="33">
        <v>2</v>
      </c>
      <c r="Q42" t="s">
        <v>3540</v>
      </c>
      <c r="R42" t="s">
        <v>3696</v>
      </c>
      <c r="S42">
        <v>1</v>
      </c>
    </row>
    <row r="43" spans="4:19" ht="15" x14ac:dyDescent="0.2">
      <c r="D43" s="27" t="s">
        <v>3540</v>
      </c>
      <c r="E43" s="25" t="s">
        <v>3704</v>
      </c>
      <c r="F43" s="25">
        <f>COUNTIFS('Tipos de Heurística'!$F$2:$F$226,Planilha1!D43,'Tipos de Heurística'!$E$2:$E$226,Planilha1!E43)</f>
        <v>1</v>
      </c>
      <c r="J43" s="47"/>
      <c r="K43" s="44" t="s">
        <v>3719</v>
      </c>
      <c r="L43" s="45"/>
      <c r="M43" s="34">
        <v>1</v>
      </c>
      <c r="Q43" t="s">
        <v>3540</v>
      </c>
      <c r="R43" t="s">
        <v>3701</v>
      </c>
      <c r="S43">
        <v>1</v>
      </c>
    </row>
    <row r="44" spans="4:19" ht="15" x14ac:dyDescent="0.2">
      <c r="D44" s="27" t="s">
        <v>3540</v>
      </c>
      <c r="E44" s="25" t="s">
        <v>3705</v>
      </c>
      <c r="F44" s="25">
        <f>COUNTIFS('Tipos de Heurística'!$F$2:$F$226,Planilha1!D44,'Tipos de Heurística'!$E$2:$E$226,Planilha1!E44)</f>
        <v>1</v>
      </c>
      <c r="J44" s="47"/>
      <c r="K44" s="44" t="s">
        <v>3686</v>
      </c>
      <c r="L44" s="45"/>
      <c r="M44" s="34">
        <v>1</v>
      </c>
      <c r="Q44" t="s">
        <v>3540</v>
      </c>
      <c r="R44" t="s">
        <v>3704</v>
      </c>
      <c r="S44">
        <v>1</v>
      </c>
    </row>
    <row r="45" spans="4:19" ht="15.75" thickBot="1" x14ac:dyDescent="0.25">
      <c r="D45" s="27" t="s">
        <v>3540</v>
      </c>
      <c r="E45" s="25" t="s">
        <v>3688</v>
      </c>
      <c r="F45" s="25">
        <f>COUNTIFS('Tipos de Heurística'!$F$2:$F$226,Planilha1!D45,'Tipos de Heurística'!$E$2:$E$226,Planilha1!E45)</f>
        <v>1</v>
      </c>
      <c r="J45" s="48"/>
      <c r="K45" s="53" t="s">
        <v>3707</v>
      </c>
      <c r="L45" s="54"/>
      <c r="M45" s="35">
        <v>1</v>
      </c>
      <c r="Q45" t="s">
        <v>3540</v>
      </c>
      <c r="R45" t="s">
        <v>3705</v>
      </c>
      <c r="S45">
        <v>1</v>
      </c>
    </row>
    <row r="46" spans="4:19" ht="15.75" thickBot="1" x14ac:dyDescent="0.25">
      <c r="D46" s="27" t="s">
        <v>3540</v>
      </c>
      <c r="E46" s="25" t="s">
        <v>3700</v>
      </c>
      <c r="F46" s="25">
        <f>COUNTIFS('Tipos de Heurística'!$F$2:$F$226,Planilha1!D46,'Tipos de Heurística'!$E$2:$E$226,Planilha1!E46)</f>
        <v>1</v>
      </c>
      <c r="J46" s="31" t="s">
        <v>3509</v>
      </c>
      <c r="K46" s="49" t="s">
        <v>3509</v>
      </c>
      <c r="L46" s="50"/>
      <c r="M46" s="32">
        <v>7</v>
      </c>
      <c r="Q46" t="s">
        <v>3540</v>
      </c>
      <c r="R46" t="s">
        <v>3688</v>
      </c>
      <c r="S46">
        <v>1</v>
      </c>
    </row>
    <row r="47" spans="4:19" ht="15.75" thickBot="1" x14ac:dyDescent="0.25">
      <c r="D47" s="25" t="s">
        <v>3606</v>
      </c>
      <c r="E47" s="25" t="s">
        <v>3606</v>
      </c>
      <c r="F47" s="25">
        <f>COUNTIFS('Tipos de Heurística'!$F$2:$F$226,Planilha1!D47,'Tipos de Heurística'!$E$2:$E$226,Planilha1!E47)</f>
        <v>110</v>
      </c>
      <c r="J47" s="31" t="s">
        <v>3725</v>
      </c>
      <c r="K47" s="49" t="s">
        <v>3725</v>
      </c>
      <c r="L47" s="50"/>
      <c r="M47" s="32">
        <v>4</v>
      </c>
      <c r="Q47" t="s">
        <v>3540</v>
      </c>
      <c r="R47" t="s">
        <v>3700</v>
      </c>
      <c r="S47">
        <v>1</v>
      </c>
    </row>
    <row r="48" spans="4:19" ht="16.5" thickBot="1" x14ac:dyDescent="0.25">
      <c r="D48" s="25" t="s">
        <v>3551</v>
      </c>
      <c r="E48" s="25" t="s">
        <v>3551</v>
      </c>
      <c r="F48" s="25">
        <f>COUNTIFS('Tipos de Heurística'!$F$2:$F$226,Planilha1!D48,'Tipos de Heurística'!$E$2:$E$226,Planilha1!E48)</f>
        <v>0</v>
      </c>
      <c r="K48" s="37"/>
      <c r="L48" s="38" t="s">
        <v>3724</v>
      </c>
      <c r="M48" s="39">
        <f>SUM(M2:M47)</f>
        <v>216</v>
      </c>
    </row>
    <row r="49" spans="17:19" x14ac:dyDescent="0.2">
      <c r="Q49" t="s">
        <v>3509</v>
      </c>
      <c r="R49" t="s">
        <v>3509</v>
      </c>
      <c r="S49">
        <v>7</v>
      </c>
    </row>
    <row r="50" spans="17:19" x14ac:dyDescent="0.2">
      <c r="Q50" t="s">
        <v>3606</v>
      </c>
      <c r="R50" t="s">
        <v>3606</v>
      </c>
      <c r="S50">
        <v>109</v>
      </c>
    </row>
    <row r="51" spans="17:19" x14ac:dyDescent="0.2">
      <c r="Q51" t="s">
        <v>3551</v>
      </c>
      <c r="R51" t="s">
        <v>3551</v>
      </c>
      <c r="S51">
        <v>1</v>
      </c>
    </row>
    <row r="53" spans="17:19" x14ac:dyDescent="0.2">
      <c r="Q53" t="s">
        <v>3555</v>
      </c>
      <c r="R53" t="s">
        <v>3555</v>
      </c>
      <c r="S53">
        <v>4</v>
      </c>
    </row>
  </sheetData>
  <sortState xmlns:xlrd2="http://schemas.microsoft.com/office/spreadsheetml/2017/richdata2" ref="Q31:S47">
    <sortCondition descending="1" ref="S31"/>
  </sortState>
  <mergeCells count="50">
    <mergeCell ref="K44:L44"/>
    <mergeCell ref="K45:L45"/>
    <mergeCell ref="K46:L46"/>
    <mergeCell ref="K47:L47"/>
    <mergeCell ref="K38:L38"/>
    <mergeCell ref="K39:L39"/>
    <mergeCell ref="K40:L40"/>
    <mergeCell ref="K41:L41"/>
    <mergeCell ref="K42:L42"/>
    <mergeCell ref="K43:L43"/>
    <mergeCell ref="K23:L23"/>
    <mergeCell ref="K24:L24"/>
    <mergeCell ref="K37:L37"/>
    <mergeCell ref="K26:L26"/>
    <mergeCell ref="K27:L27"/>
    <mergeCell ref="K28:L28"/>
    <mergeCell ref="K29:L29"/>
    <mergeCell ref="K30:L30"/>
    <mergeCell ref="K31:L31"/>
    <mergeCell ref="K32:L32"/>
    <mergeCell ref="K33:L33"/>
    <mergeCell ref="K34:L34"/>
    <mergeCell ref="K35:L35"/>
    <mergeCell ref="K36:L36"/>
    <mergeCell ref="K18:L18"/>
    <mergeCell ref="K19:L19"/>
    <mergeCell ref="K20:L20"/>
    <mergeCell ref="K21:L21"/>
    <mergeCell ref="K22:L22"/>
    <mergeCell ref="K13:L13"/>
    <mergeCell ref="J3:J24"/>
    <mergeCell ref="J25:J41"/>
    <mergeCell ref="J42:J45"/>
    <mergeCell ref="K2:L2"/>
    <mergeCell ref="K7:L7"/>
    <mergeCell ref="K8:L8"/>
    <mergeCell ref="K9:L9"/>
    <mergeCell ref="K10:L10"/>
    <mergeCell ref="K11:L11"/>
    <mergeCell ref="K12:L12"/>
    <mergeCell ref="K25:L25"/>
    <mergeCell ref="K14:L14"/>
    <mergeCell ref="K15:L15"/>
    <mergeCell ref="K16:L16"/>
    <mergeCell ref="K17:L17"/>
    <mergeCell ref="K1:L1"/>
    <mergeCell ref="K3:L3"/>
    <mergeCell ref="K4:L4"/>
    <mergeCell ref="K5:L5"/>
    <mergeCell ref="K6:L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84393-826A-4C63-AF69-B16AE7700CEE}">
  <dimension ref="A1:I226"/>
  <sheetViews>
    <sheetView zoomScale="115" zoomScaleNormal="115" workbookViewId="0">
      <pane ySplit="1" topLeftCell="A2" activePane="bottomLeft" state="frozen"/>
      <selection pane="bottomLeft" activeCell="E1" sqref="E1"/>
    </sheetView>
  </sheetViews>
  <sheetFormatPr defaultRowHeight="12.75" x14ac:dyDescent="0.2"/>
  <cols>
    <col min="1" max="1" width="9.140625" style="1"/>
    <col min="2" max="2" width="104.5703125" style="1" customWidth="1"/>
    <col min="3" max="4" width="17.85546875" style="1" customWidth="1"/>
    <col min="5" max="5" width="56.7109375" style="1" bestFit="1" customWidth="1"/>
    <col min="6" max="6" width="58.7109375" style="1" bestFit="1" customWidth="1"/>
    <col min="7" max="7" width="42.28515625" style="1" bestFit="1" customWidth="1"/>
    <col min="8" max="8" width="31.28515625" style="1" customWidth="1"/>
    <col min="9" max="9" width="26.7109375" style="1" customWidth="1"/>
    <col min="10" max="16384" width="9.140625" style="1"/>
  </cols>
  <sheetData>
    <row r="1" spans="1:8" x14ac:dyDescent="0.2">
      <c r="A1" s="1" t="s">
        <v>3602</v>
      </c>
      <c r="B1" s="1" t="s">
        <v>3</v>
      </c>
      <c r="C1" s="3" t="s">
        <v>3657</v>
      </c>
      <c r="D1" s="3" t="s">
        <v>3677</v>
      </c>
      <c r="E1" s="1" t="s">
        <v>3438</v>
      </c>
      <c r="F1" s="3" t="s">
        <v>3678</v>
      </c>
      <c r="G1" s="3" t="s">
        <v>3439</v>
      </c>
      <c r="H1" s="1" t="s">
        <v>3601</v>
      </c>
    </row>
    <row r="2" spans="1:8" x14ac:dyDescent="0.2">
      <c r="A2" s="1">
        <v>1</v>
      </c>
      <c r="B2" s="16" t="s">
        <v>13</v>
      </c>
      <c r="C2" s="1">
        <f>VLOOKUP(B2,'Ano de Publicação e Citações'!$A$2:$C$543,2,0)</f>
        <v>2021</v>
      </c>
      <c r="D2" s="1">
        <f>VLOOKUP(B2,'Ano de Publicação e Citações'!$A$2:$C$543,3,0)</f>
        <v>0</v>
      </c>
      <c r="E2" s="1" t="s">
        <v>3717</v>
      </c>
      <c r="F2" s="3" t="s">
        <v>3499</v>
      </c>
      <c r="G2" s="1" t="s">
        <v>3459</v>
      </c>
      <c r="H2" s="1" t="s">
        <v>3605</v>
      </c>
    </row>
    <row r="3" spans="1:8" x14ac:dyDescent="0.2">
      <c r="A3" s="1">
        <v>1</v>
      </c>
      <c r="B3" s="16" t="s">
        <v>13</v>
      </c>
      <c r="C3" s="1">
        <f>VLOOKUP(B3,'Ano de Publicação e Citações'!$A$2:$C$543,2,0)</f>
        <v>2021</v>
      </c>
      <c r="D3" s="1">
        <f>VLOOKUP(B3,'Ano de Publicação e Citações'!$A$2:$C$543,3,0)</f>
        <v>0</v>
      </c>
      <c r="E3" s="1" t="s">
        <v>3720</v>
      </c>
      <c r="F3" s="3" t="s">
        <v>3499</v>
      </c>
    </row>
    <row r="4" spans="1:8" x14ac:dyDescent="0.2">
      <c r="A4" s="1">
        <v>2</v>
      </c>
      <c r="B4" s="16" t="s">
        <v>35</v>
      </c>
      <c r="C4" s="1">
        <f>VLOOKUP(B4,'Ano de Publicação e Citações'!$A$2:$C$543,2,0)</f>
        <v>2021</v>
      </c>
      <c r="D4" s="1">
        <f>VLOOKUP(B4,'Ano de Publicação e Citações'!$A$2:$C$543,3,0)</f>
        <v>0</v>
      </c>
      <c r="E4" s="1" t="s">
        <v>3606</v>
      </c>
      <c r="F4" s="1" t="s">
        <v>3606</v>
      </c>
      <c r="G4" s="1" t="s">
        <v>3459</v>
      </c>
      <c r="H4" s="1" t="s">
        <v>3461</v>
      </c>
    </row>
    <row r="5" spans="1:8" x14ac:dyDescent="0.2">
      <c r="A5" s="1">
        <v>3</v>
      </c>
      <c r="B5" s="16" t="s">
        <v>50</v>
      </c>
      <c r="C5" s="1">
        <f>VLOOKUP(B5,'Ano de Publicação e Citações'!$A$2:$C$543,2,0)</f>
        <v>2021</v>
      </c>
      <c r="D5" s="1">
        <f>VLOOKUP(B5,'Ano de Publicação e Citações'!$A$2:$C$543,3,0)</f>
        <v>0</v>
      </c>
      <c r="E5" s="1" t="s">
        <v>3710</v>
      </c>
      <c r="F5" s="3" t="s">
        <v>3540</v>
      </c>
    </row>
    <row r="6" spans="1:8" x14ac:dyDescent="0.2">
      <c r="A6" s="1">
        <v>3</v>
      </c>
      <c r="B6" s="16" t="s">
        <v>50</v>
      </c>
      <c r="C6" s="1">
        <f>VLOOKUP(B6,'Ano de Publicação e Citações'!$A$2:$C$543,2,0)</f>
        <v>2021</v>
      </c>
      <c r="D6" s="1">
        <f>VLOOKUP(B6,'Ano de Publicação e Citações'!$A$2:$C$543,3,0)</f>
        <v>0</v>
      </c>
      <c r="E6" s="1" t="s">
        <v>3699</v>
      </c>
      <c r="F6" s="3" t="s">
        <v>3540</v>
      </c>
    </row>
    <row r="7" spans="1:8" x14ac:dyDescent="0.2">
      <c r="A7" s="1">
        <v>4</v>
      </c>
      <c r="B7" s="16" t="s">
        <v>94</v>
      </c>
      <c r="C7" s="1">
        <f>VLOOKUP(B7,'Ano de Publicação e Citações'!$A$2:$C$543,2,0)</f>
        <v>2021</v>
      </c>
      <c r="D7" s="1">
        <f>VLOOKUP(B7,'Ano de Publicação e Citações'!$A$2:$C$543,3,0)</f>
        <v>1</v>
      </c>
      <c r="E7" s="1" t="s">
        <v>3606</v>
      </c>
      <c r="F7" s="1" t="s">
        <v>3606</v>
      </c>
      <c r="G7" s="1" t="s">
        <v>3454</v>
      </c>
      <c r="H7" s="1" t="s">
        <v>3510</v>
      </c>
    </row>
    <row r="8" spans="1:8" x14ac:dyDescent="0.2">
      <c r="A8" s="1">
        <v>5</v>
      </c>
      <c r="B8" s="16" t="s">
        <v>108</v>
      </c>
      <c r="C8" s="1">
        <f>VLOOKUP(B8,'Ano de Publicação e Citações'!$A$2:$C$543,2,0)</f>
        <v>2021</v>
      </c>
      <c r="D8" s="1">
        <f>VLOOKUP(B8,'Ano de Publicação e Citações'!$A$2:$C$543,3,0)</f>
        <v>0</v>
      </c>
      <c r="E8" s="1" t="s">
        <v>3606</v>
      </c>
      <c r="F8" s="1" t="s">
        <v>3606</v>
      </c>
      <c r="G8" s="1" t="s">
        <v>3454</v>
      </c>
      <c r="H8" s="1" t="s">
        <v>3544</v>
      </c>
    </row>
    <row r="9" spans="1:8" x14ac:dyDescent="0.2">
      <c r="A9" s="1">
        <v>6</v>
      </c>
      <c r="B9" s="16" t="s">
        <v>180</v>
      </c>
      <c r="C9" s="1">
        <f>VLOOKUP(B9,'Ano de Publicação e Citações'!$A$2:$C$543,2,0)</f>
        <v>2020</v>
      </c>
      <c r="D9" s="1">
        <f>VLOOKUP(B9,'Ano de Publicação e Citações'!$A$2:$C$543,3,0)</f>
        <v>2</v>
      </c>
      <c r="E9" s="1" t="s">
        <v>3606</v>
      </c>
      <c r="F9" s="1" t="s">
        <v>3606</v>
      </c>
      <c r="G9" s="3" t="s">
        <v>3454</v>
      </c>
      <c r="H9" s="1" t="s">
        <v>3510</v>
      </c>
    </row>
    <row r="10" spans="1:8" x14ac:dyDescent="0.2">
      <c r="A10" s="1">
        <v>7</v>
      </c>
      <c r="B10" s="16" t="s">
        <v>188</v>
      </c>
      <c r="C10" s="1">
        <f>VLOOKUP(B10,'Ano de Publicação e Citações'!$A$2:$C$543,2,0)</f>
        <v>2020</v>
      </c>
      <c r="D10" s="1">
        <f>VLOOKUP(B10,'Ano de Publicação e Citações'!$A$2:$C$543,3,0)</f>
        <v>1</v>
      </c>
      <c r="E10" s="1" t="s">
        <v>3683</v>
      </c>
      <c r="F10" s="3" t="s">
        <v>3499</v>
      </c>
      <c r="G10" s="1" t="s">
        <v>3454</v>
      </c>
      <c r="H10" s="1" t="s">
        <v>3510</v>
      </c>
    </row>
    <row r="11" spans="1:8" x14ac:dyDescent="0.2">
      <c r="A11" s="1">
        <v>7</v>
      </c>
      <c r="B11" s="16" t="s">
        <v>188</v>
      </c>
      <c r="C11" s="1">
        <f>VLOOKUP(B11,'Ano de Publicação e Citações'!$A$2:$C$543,2,0)</f>
        <v>2020</v>
      </c>
      <c r="D11" s="1">
        <f>VLOOKUP(B11,'Ano de Publicação e Citações'!$A$2:$C$543,3,0)</f>
        <v>1</v>
      </c>
      <c r="E11" s="1" t="s">
        <v>3715</v>
      </c>
      <c r="F11" s="3" t="s">
        <v>3499</v>
      </c>
      <c r="G11" s="3"/>
    </row>
    <row r="12" spans="1:8" x14ac:dyDescent="0.2">
      <c r="A12" s="1">
        <v>7</v>
      </c>
      <c r="B12" s="16" t="s">
        <v>188</v>
      </c>
      <c r="C12" s="1">
        <f>VLOOKUP(B12,'Ano de Publicação e Citações'!$A$2:$C$543,2,0)</f>
        <v>2020</v>
      </c>
      <c r="D12" s="1">
        <f>VLOOKUP(B12,'Ano de Publicação e Citações'!$A$2:$C$543,3,0)</f>
        <v>1</v>
      </c>
      <c r="E12" s="3" t="s">
        <v>3708</v>
      </c>
      <c r="F12" s="3" t="s">
        <v>3540</v>
      </c>
    </row>
    <row r="13" spans="1:8" x14ac:dyDescent="0.2">
      <c r="A13" s="1">
        <v>8</v>
      </c>
      <c r="B13" s="16" t="s">
        <v>211</v>
      </c>
      <c r="C13" s="1">
        <f>VLOOKUP(B13,'Ano de Publicação e Citações'!$A$2:$C$543,2,0)</f>
        <v>2020</v>
      </c>
      <c r="D13" s="1">
        <f>VLOOKUP(B13,'Ano de Publicação e Citações'!$A$2:$C$543,3,0)</f>
        <v>0</v>
      </c>
      <c r="E13" s="1" t="s">
        <v>3606</v>
      </c>
      <c r="F13" s="1" t="s">
        <v>3606</v>
      </c>
      <c r="G13" s="1" t="s">
        <v>3459</v>
      </c>
      <c r="H13" s="1" t="s">
        <v>3544</v>
      </c>
    </row>
    <row r="14" spans="1:8" x14ac:dyDescent="0.2">
      <c r="A14" s="1">
        <v>9</v>
      </c>
      <c r="B14" s="16" t="s">
        <v>219</v>
      </c>
      <c r="C14" s="1">
        <f>VLOOKUP(B14,'Ano de Publicação e Citações'!$A$2:$C$543,2,0)</f>
        <v>2020</v>
      </c>
      <c r="D14" s="1">
        <f>VLOOKUP(B14,'Ano de Publicação e Citações'!$A$2:$C$543,3,0)</f>
        <v>0</v>
      </c>
      <c r="E14" s="1" t="s">
        <v>3706</v>
      </c>
      <c r="F14" s="3" t="s">
        <v>3540</v>
      </c>
    </row>
    <row r="15" spans="1:8" x14ac:dyDescent="0.2">
      <c r="A15" s="1">
        <v>10</v>
      </c>
      <c r="B15" s="16" t="s">
        <v>270</v>
      </c>
      <c r="C15" s="1">
        <f>VLOOKUP(B15,'Ano de Publicação e Citações'!$A$2:$C$543,2,0)</f>
        <v>2020</v>
      </c>
      <c r="D15" s="1">
        <f>VLOOKUP(B15,'Ano de Publicação e Citações'!$A$2:$C$543,3,0)</f>
        <v>0</v>
      </c>
      <c r="E15" s="3" t="s">
        <v>3726</v>
      </c>
      <c r="F15" s="3" t="s">
        <v>3499</v>
      </c>
      <c r="G15" s="1" t="s">
        <v>3609</v>
      </c>
      <c r="H15" s="1" t="s">
        <v>3544</v>
      </c>
    </row>
    <row r="16" spans="1:8" x14ac:dyDescent="0.2">
      <c r="A16" s="1">
        <v>11</v>
      </c>
      <c r="B16" s="16" t="s">
        <v>278</v>
      </c>
      <c r="C16" s="1">
        <f>VLOOKUP(B16,'Ano de Publicação e Citações'!$A$2:$C$543,2,0)</f>
        <v>2020</v>
      </c>
      <c r="D16" s="1">
        <f>VLOOKUP(B16,'Ano de Publicação e Citações'!$A$2:$C$543,3,0)</f>
        <v>0</v>
      </c>
      <c r="E16" s="1" t="s">
        <v>3684</v>
      </c>
      <c r="F16" s="3" t="s">
        <v>3499</v>
      </c>
      <c r="H16" s="1" t="s">
        <v>3508</v>
      </c>
    </row>
    <row r="17" spans="1:8" x14ac:dyDescent="0.2">
      <c r="A17" s="1">
        <v>12</v>
      </c>
      <c r="B17" s="16" t="s">
        <v>313</v>
      </c>
      <c r="C17" s="1">
        <f>VLOOKUP(B17,'Ano de Publicação e Citações'!$A$2:$C$543,2,0)</f>
        <v>2020</v>
      </c>
      <c r="D17" s="1">
        <f>VLOOKUP(B17,'Ano de Publicação e Citações'!$A$2:$C$543,3,0)</f>
        <v>0</v>
      </c>
      <c r="E17" s="1" t="s">
        <v>3606</v>
      </c>
      <c r="F17" s="1" t="s">
        <v>3606</v>
      </c>
      <c r="G17" s="1" t="s">
        <v>3454</v>
      </c>
      <c r="H17" s="1" t="s">
        <v>3510</v>
      </c>
    </row>
    <row r="18" spans="1:8" x14ac:dyDescent="0.2">
      <c r="A18" s="1">
        <v>12</v>
      </c>
      <c r="B18" s="16" t="s">
        <v>313</v>
      </c>
      <c r="C18" s="1">
        <f>VLOOKUP(B18,'Ano de Publicação e Citações'!$A$2:$C$543,2,0)</f>
        <v>2020</v>
      </c>
      <c r="D18" s="1">
        <f>VLOOKUP(B18,'Ano de Publicação e Citações'!$A$2:$C$543,3,0)</f>
        <v>0</v>
      </c>
      <c r="G18" s="1" t="s">
        <v>3612</v>
      </c>
      <c r="H18" s="1" t="s">
        <v>3510</v>
      </c>
    </row>
    <row r="19" spans="1:8" x14ac:dyDescent="0.2">
      <c r="A19" s="1">
        <v>13</v>
      </c>
      <c r="B19" s="16" t="s">
        <v>350</v>
      </c>
      <c r="C19" s="1">
        <f>VLOOKUP(B19,'Ano de Publicação e Citações'!$A$2:$C$543,2,0)</f>
        <v>2020</v>
      </c>
      <c r="D19" s="1">
        <f>VLOOKUP(B19,'Ano de Publicação e Citações'!$A$2:$C$543,3,0)</f>
        <v>1</v>
      </c>
      <c r="E19" s="1" t="s">
        <v>3706</v>
      </c>
      <c r="F19" s="3" t="s">
        <v>3499</v>
      </c>
      <c r="G19" s="1" t="s">
        <v>3459</v>
      </c>
      <c r="H19" s="1" t="s">
        <v>3466</v>
      </c>
    </row>
    <row r="20" spans="1:8" x14ac:dyDescent="0.2">
      <c r="A20" s="1">
        <v>14</v>
      </c>
      <c r="B20" s="16" t="s">
        <v>429</v>
      </c>
      <c r="C20" s="1">
        <f>VLOOKUP(B20,'Ano de Publicação e Citações'!$A$2:$C$543,2,0)</f>
        <v>2020</v>
      </c>
      <c r="D20" s="1">
        <f>VLOOKUP(B20,'Ano de Publicação e Citações'!$A$2:$C$543,3,0)</f>
        <v>0</v>
      </c>
      <c r="E20" s="1" t="s">
        <v>3714</v>
      </c>
      <c r="F20" s="3" t="s">
        <v>3540</v>
      </c>
      <c r="H20" s="1" t="s">
        <v>3449</v>
      </c>
    </row>
    <row r="21" spans="1:8" x14ac:dyDescent="0.2">
      <c r="A21" s="1">
        <v>14</v>
      </c>
      <c r="B21" s="16" t="s">
        <v>429</v>
      </c>
      <c r="C21" s="1">
        <f>VLOOKUP(B21,'Ano de Publicação e Citações'!$A$2:$C$543,2,0)</f>
        <v>2020</v>
      </c>
      <c r="D21" s="1">
        <f>VLOOKUP(B21,'Ano de Publicação e Citações'!$A$2:$C$543,3,0)</f>
        <v>0</v>
      </c>
      <c r="E21" s="1" t="s">
        <v>3685</v>
      </c>
      <c r="F21" s="3" t="s">
        <v>3540</v>
      </c>
      <c r="G21" s="3" t="s">
        <v>3520</v>
      </c>
      <c r="H21" s="3" t="s">
        <v>3622</v>
      </c>
    </row>
    <row r="22" spans="1:8" x14ac:dyDescent="0.2">
      <c r="A22" s="1">
        <v>15</v>
      </c>
      <c r="B22" s="16" t="s">
        <v>451</v>
      </c>
      <c r="C22" s="1">
        <f>VLOOKUP(B22,'Ano de Publicação e Citações'!$A$2:$C$543,2,0)</f>
        <v>2020</v>
      </c>
      <c r="D22" s="1">
        <f>VLOOKUP(B22,'Ano de Publicação e Citações'!$A$2:$C$543,3,0)</f>
        <v>2</v>
      </c>
      <c r="E22" s="3" t="s">
        <v>3606</v>
      </c>
      <c r="F22" s="1" t="s">
        <v>3606</v>
      </c>
      <c r="G22" s="3" t="s">
        <v>3459</v>
      </c>
      <c r="H22" s="3" t="s">
        <v>3461</v>
      </c>
    </row>
    <row r="23" spans="1:8" x14ac:dyDescent="0.2">
      <c r="A23" s="1">
        <v>15</v>
      </c>
      <c r="B23" s="16" t="s">
        <v>451</v>
      </c>
      <c r="C23" s="1">
        <f>VLOOKUP(B23,'Ano de Publicação e Citações'!$A$2:$C$543,2,0)</f>
        <v>2020</v>
      </c>
      <c r="D23" s="1">
        <f>VLOOKUP(B23,'Ano de Publicação e Citações'!$A$2:$C$543,3,0)</f>
        <v>2</v>
      </c>
      <c r="E23" s="3" t="s">
        <v>3708</v>
      </c>
      <c r="F23" s="3" t="s">
        <v>3540</v>
      </c>
      <c r="H23" s="3" t="s">
        <v>3624</v>
      </c>
    </row>
    <row r="24" spans="1:8" x14ac:dyDescent="0.2">
      <c r="A24" s="1">
        <v>16</v>
      </c>
      <c r="B24" s="16" t="s">
        <v>473</v>
      </c>
      <c r="C24" s="1">
        <f>VLOOKUP(B24,'Ano de Publicação e Citações'!$A$2:$C$543,2,0)</f>
        <v>2020</v>
      </c>
      <c r="D24" s="1">
        <f>VLOOKUP(B24,'Ano de Publicação e Citações'!$A$2:$C$543,3,0)</f>
        <v>0</v>
      </c>
      <c r="E24" s="1" t="s">
        <v>3685</v>
      </c>
      <c r="F24" s="3" t="s">
        <v>3499</v>
      </c>
      <c r="G24" s="1" t="s">
        <v>3454</v>
      </c>
    </row>
    <row r="25" spans="1:8" x14ac:dyDescent="0.2">
      <c r="A25" s="1">
        <v>17</v>
      </c>
      <c r="B25" s="16" t="s">
        <v>502</v>
      </c>
      <c r="C25" s="1">
        <f>VLOOKUP(B25,'Ano de Publicação e Citações'!$A$2:$C$543,2,0)</f>
        <v>2020</v>
      </c>
      <c r="D25" s="1">
        <f>VLOOKUP(B25,'Ano de Publicação e Citações'!$A$2:$C$543,3,0)</f>
        <v>1</v>
      </c>
      <c r="E25" s="3" t="s">
        <v>3686</v>
      </c>
      <c r="F25" s="3" t="s">
        <v>3679</v>
      </c>
      <c r="G25" s="3" t="s">
        <v>3520</v>
      </c>
      <c r="H25" s="3" t="s">
        <v>3622</v>
      </c>
    </row>
    <row r="26" spans="1:8" x14ac:dyDescent="0.2">
      <c r="A26" s="1">
        <v>18</v>
      </c>
      <c r="B26" s="16" t="s">
        <v>517</v>
      </c>
      <c r="C26" s="1">
        <f>VLOOKUP(B26,'Ano de Publicação e Citações'!$A$2:$C$543,2,0)</f>
        <v>2020</v>
      </c>
      <c r="D26" s="1">
        <f>VLOOKUP(B26,'Ano de Publicação e Citações'!$A$2:$C$543,3,0)</f>
        <v>0</v>
      </c>
      <c r="E26" s="3" t="s">
        <v>3708</v>
      </c>
      <c r="F26" s="3" t="s">
        <v>3540</v>
      </c>
      <c r="G26" s="1" t="s">
        <v>3454</v>
      </c>
    </row>
    <row r="27" spans="1:8" x14ac:dyDescent="0.2">
      <c r="A27" s="1">
        <v>19</v>
      </c>
      <c r="B27" s="16" t="s">
        <v>533</v>
      </c>
      <c r="C27" s="1">
        <f>VLOOKUP(B27,'Ano de Publicação e Citações'!$A$2:$C$543,2,0)</f>
        <v>2020</v>
      </c>
      <c r="D27" s="1">
        <f>VLOOKUP(B27,'Ano de Publicação e Citações'!$A$2:$C$543,3,0)</f>
        <v>3</v>
      </c>
      <c r="E27" s="3" t="s">
        <v>3713</v>
      </c>
      <c r="F27" s="3" t="s">
        <v>3540</v>
      </c>
      <c r="H27" s="1" t="s">
        <v>3449</v>
      </c>
    </row>
    <row r="28" spans="1:8" x14ac:dyDescent="0.2">
      <c r="A28" s="1">
        <v>19</v>
      </c>
      <c r="B28" s="16" t="s">
        <v>533</v>
      </c>
      <c r="C28" s="1">
        <f>VLOOKUP(B28,'Ano de Publicação e Citações'!$A$2:$C$543,2,0)</f>
        <v>2020</v>
      </c>
      <c r="D28" s="1">
        <f>VLOOKUP(B28,'Ano de Publicação e Citações'!$A$2:$C$543,3,0)</f>
        <v>3</v>
      </c>
      <c r="E28" s="1" t="s">
        <v>3479</v>
      </c>
      <c r="F28" s="3" t="s">
        <v>3540</v>
      </c>
      <c r="H28" s="1" t="s">
        <v>3449</v>
      </c>
    </row>
    <row r="29" spans="1:8" x14ac:dyDescent="0.2">
      <c r="A29" s="1">
        <v>20</v>
      </c>
      <c r="B29" s="16" t="s">
        <v>554</v>
      </c>
      <c r="C29" s="1">
        <f>VLOOKUP(B29,'Ano de Publicação e Citações'!$A$2:$C$543,2,0)</f>
        <v>2020</v>
      </c>
      <c r="D29" s="1">
        <f>VLOOKUP(B29,'Ano de Publicação e Citações'!$A$2:$C$543,3,0)</f>
        <v>9</v>
      </c>
      <c r="E29" s="3" t="s">
        <v>3606</v>
      </c>
      <c r="F29" s="1" t="s">
        <v>3606</v>
      </c>
      <c r="G29" s="1" t="s">
        <v>3459</v>
      </c>
      <c r="H29" s="1" t="s">
        <v>3611</v>
      </c>
    </row>
    <row r="30" spans="1:8" x14ac:dyDescent="0.2">
      <c r="A30" s="1">
        <v>21</v>
      </c>
      <c r="B30" s="16" t="s">
        <v>560</v>
      </c>
      <c r="C30" s="1">
        <f>VLOOKUP(B30,'Ano de Publicação e Citações'!$A$2:$C$543,2,0)</f>
        <v>2020</v>
      </c>
      <c r="D30" s="1">
        <f>VLOOKUP(B30,'Ano de Publicação e Citações'!$A$2:$C$543,3,0)</f>
        <v>0</v>
      </c>
      <c r="E30" s="1" t="s">
        <v>3719</v>
      </c>
      <c r="F30" s="3" t="s">
        <v>3679</v>
      </c>
      <c r="G30" s="3" t="s">
        <v>3627</v>
      </c>
      <c r="H30" s="3" t="s">
        <v>3544</v>
      </c>
    </row>
    <row r="31" spans="1:8" x14ac:dyDescent="0.2">
      <c r="A31" s="1">
        <v>22</v>
      </c>
      <c r="B31" s="16" t="s">
        <v>568</v>
      </c>
      <c r="C31" s="1">
        <f>VLOOKUP(B31,'Ano de Publicação e Citações'!$A$2:$C$543,2,0)</f>
        <v>2020</v>
      </c>
      <c r="D31" s="1">
        <f>VLOOKUP(B31,'Ano de Publicação e Citações'!$A$2:$C$543,3,0)</f>
        <v>0</v>
      </c>
      <c r="E31" s="1" t="s">
        <v>3708</v>
      </c>
      <c r="F31" s="3" t="s">
        <v>3499</v>
      </c>
      <c r="H31" s="1" t="s">
        <v>3449</v>
      </c>
    </row>
    <row r="32" spans="1:8" x14ac:dyDescent="0.2">
      <c r="A32" s="1">
        <v>22</v>
      </c>
      <c r="B32" s="16" t="s">
        <v>568</v>
      </c>
      <c r="C32" s="1">
        <f>VLOOKUP(B32,'Ano de Publicação e Citações'!$A$2:$C$543,2,0)</f>
        <v>2020</v>
      </c>
      <c r="D32" s="1">
        <f>VLOOKUP(B32,'Ano de Publicação e Citações'!$A$2:$C$543,3,0)</f>
        <v>0</v>
      </c>
      <c r="E32" s="1" t="s">
        <v>3479</v>
      </c>
      <c r="F32" s="3" t="s">
        <v>3499</v>
      </c>
      <c r="H32" s="1" t="s">
        <v>3449</v>
      </c>
    </row>
    <row r="33" spans="1:8" x14ac:dyDescent="0.2">
      <c r="A33" s="1">
        <v>22</v>
      </c>
      <c r="B33" s="16" t="s">
        <v>568</v>
      </c>
      <c r="C33" s="1">
        <f>VLOOKUP(B33,'Ano de Publicação e Citações'!$A$2:$C$543,2,0)</f>
        <v>2020</v>
      </c>
      <c r="D33" s="1">
        <f>VLOOKUP(B33,'Ano de Publicação e Citações'!$A$2:$C$543,3,0)</f>
        <v>0</v>
      </c>
      <c r="E33" s="1" t="s">
        <v>3710</v>
      </c>
      <c r="F33" s="3" t="s">
        <v>3499</v>
      </c>
      <c r="H33" s="1" t="s">
        <v>3449</v>
      </c>
    </row>
    <row r="34" spans="1:8" x14ac:dyDescent="0.2">
      <c r="A34" s="1">
        <v>23</v>
      </c>
      <c r="B34" s="16" t="s">
        <v>574</v>
      </c>
      <c r="C34" s="1">
        <f>VLOOKUP(B34,'Ano de Publicação e Citações'!$A$2:$C$543,2,0)</f>
        <v>2020</v>
      </c>
      <c r="D34" s="1">
        <f>VLOOKUP(B34,'Ano de Publicação e Citações'!$A$2:$C$543,3,0)</f>
        <v>1</v>
      </c>
      <c r="E34" s="3" t="s">
        <v>3606</v>
      </c>
      <c r="F34" s="1" t="s">
        <v>3606</v>
      </c>
      <c r="G34" s="1" t="s">
        <v>3467</v>
      </c>
    </row>
    <row r="35" spans="1:8" x14ac:dyDescent="0.2">
      <c r="A35" s="1">
        <v>24</v>
      </c>
      <c r="B35" s="16" t="s">
        <v>580</v>
      </c>
      <c r="C35" s="1">
        <f>VLOOKUP(B35,'Ano de Publicação e Citações'!$A$2:$C$543,2,0)</f>
        <v>2020</v>
      </c>
      <c r="D35" s="1">
        <f>VLOOKUP(B35,'Ano de Publicação e Citações'!$A$2:$C$543,3,0)</f>
        <v>1</v>
      </c>
      <c r="E35" s="3" t="s">
        <v>3683</v>
      </c>
      <c r="F35" s="3" t="s">
        <v>3499</v>
      </c>
      <c r="G35" s="3" t="s">
        <v>3459</v>
      </c>
      <c r="H35" s="3" t="s">
        <v>3461</v>
      </c>
    </row>
    <row r="36" spans="1:8" x14ac:dyDescent="0.2">
      <c r="A36" s="1">
        <v>25</v>
      </c>
      <c r="B36" s="16" t="s">
        <v>601</v>
      </c>
      <c r="C36" s="1">
        <f>VLOOKUP(B36,'Ano de Publicação e Citações'!$A$2:$C$543,2,0)</f>
        <v>2020</v>
      </c>
      <c r="D36" s="1">
        <f>VLOOKUP(B36,'Ano de Publicação e Citações'!$A$2:$C$543,3,0)</f>
        <v>0</v>
      </c>
      <c r="E36" s="3" t="s">
        <v>3528</v>
      </c>
      <c r="F36" s="3" t="s">
        <v>3499</v>
      </c>
      <c r="G36" s="3" t="s">
        <v>3459</v>
      </c>
      <c r="H36" s="3" t="s">
        <v>3508</v>
      </c>
    </row>
    <row r="37" spans="1:8" x14ac:dyDescent="0.2">
      <c r="A37" s="1">
        <v>26</v>
      </c>
      <c r="B37" s="16" t="s">
        <v>613</v>
      </c>
      <c r="C37" s="1">
        <f>VLOOKUP(B37,'Ano de Publicação e Citações'!$A$2:$C$543,2,0)</f>
        <v>2021</v>
      </c>
      <c r="D37" s="1">
        <f>VLOOKUP(B37,'Ano de Publicação e Citações'!$A$2:$C$543,3,0)</f>
        <v>0</v>
      </c>
      <c r="E37" s="3" t="s">
        <v>3708</v>
      </c>
      <c r="F37" s="3" t="s">
        <v>3540</v>
      </c>
      <c r="H37" s="3" t="s">
        <v>3449</v>
      </c>
    </row>
    <row r="38" spans="1:8" x14ac:dyDescent="0.2">
      <c r="A38" s="1">
        <v>26</v>
      </c>
      <c r="B38" s="16" t="s">
        <v>613</v>
      </c>
      <c r="C38" s="1">
        <f>VLOOKUP(B38,'Ano de Publicação e Citações'!$A$2:$C$543,2,0)</f>
        <v>2021</v>
      </c>
      <c r="D38" s="1">
        <f>VLOOKUP(B38,'Ano de Publicação e Citações'!$A$2:$C$543,3,0)</f>
        <v>0</v>
      </c>
      <c r="E38" s="3" t="s">
        <v>3709</v>
      </c>
      <c r="F38" s="3" t="s">
        <v>3540</v>
      </c>
      <c r="H38" s="3" t="s">
        <v>3449</v>
      </c>
    </row>
    <row r="39" spans="1:8" x14ac:dyDescent="0.2">
      <c r="A39" s="1">
        <v>26</v>
      </c>
      <c r="B39" s="16" t="s">
        <v>613</v>
      </c>
      <c r="C39" s="1">
        <f>VLOOKUP(B39,'Ano de Publicação e Citações'!$A$2:$C$543,2,0)</f>
        <v>2021</v>
      </c>
      <c r="D39" s="1">
        <f>VLOOKUP(B39,'Ano de Publicação e Citações'!$A$2:$C$543,3,0)</f>
        <v>0</v>
      </c>
      <c r="E39" s="3" t="s">
        <v>3606</v>
      </c>
      <c r="F39" s="1" t="s">
        <v>3606</v>
      </c>
      <c r="G39" s="1" t="s">
        <v>3454</v>
      </c>
    </row>
    <row r="40" spans="1:8" x14ac:dyDescent="0.2">
      <c r="A40" s="1">
        <v>27</v>
      </c>
      <c r="B40" s="16" t="s">
        <v>653</v>
      </c>
      <c r="C40" s="1">
        <f>VLOOKUP(B40,'Ano de Publicação e Citações'!$A$2:$C$543,2,0)</f>
        <v>2020</v>
      </c>
      <c r="D40" s="1">
        <f>VLOOKUP(B40,'Ano de Publicação e Citações'!$A$2:$C$543,3,0)</f>
        <v>1</v>
      </c>
      <c r="E40" s="1" t="s">
        <v>3685</v>
      </c>
      <c r="F40" s="3" t="s">
        <v>3499</v>
      </c>
      <c r="G40" s="1" t="s">
        <v>3459</v>
      </c>
    </row>
    <row r="41" spans="1:8" x14ac:dyDescent="0.2">
      <c r="A41" s="1">
        <v>28</v>
      </c>
      <c r="B41" s="16" t="s">
        <v>669</v>
      </c>
      <c r="C41" s="1">
        <f>VLOOKUP(B41,'Ano de Publicação e Citações'!$A$2:$C$543,2,0)</f>
        <v>2020</v>
      </c>
      <c r="D41" s="1">
        <f>VLOOKUP(B41,'Ano de Publicação e Citações'!$A$2:$C$543,3,0)</f>
        <v>0</v>
      </c>
      <c r="E41" s="3" t="s">
        <v>3606</v>
      </c>
      <c r="F41" s="1" t="s">
        <v>3606</v>
      </c>
      <c r="H41" s="1" t="s">
        <v>3490</v>
      </c>
    </row>
    <row r="42" spans="1:8" x14ac:dyDescent="0.2">
      <c r="A42" s="1">
        <v>29</v>
      </c>
      <c r="B42" s="16" t="s">
        <v>685</v>
      </c>
      <c r="C42" s="1">
        <f>VLOOKUP(B42,'Ano de Publicação e Citações'!$A$2:$C$543,2,0)</f>
        <v>2020</v>
      </c>
      <c r="D42" s="1">
        <f>VLOOKUP(B42,'Ano de Publicação e Citações'!$A$2:$C$543,3,0)</f>
        <v>3</v>
      </c>
      <c r="E42" s="3" t="s">
        <v>3606</v>
      </c>
      <c r="F42" s="1" t="s">
        <v>3606</v>
      </c>
      <c r="G42" s="3" t="s">
        <v>3631</v>
      </c>
      <c r="H42" s="3" t="s">
        <v>3596</v>
      </c>
    </row>
    <row r="43" spans="1:8" x14ac:dyDescent="0.2">
      <c r="A43" s="1">
        <v>30</v>
      </c>
      <c r="B43" s="16" t="s">
        <v>724</v>
      </c>
      <c r="C43" s="1">
        <f>VLOOKUP(B43,'Ano de Publicação e Citações'!$A$2:$C$543,2,0)</f>
        <v>2020</v>
      </c>
      <c r="D43" s="1">
        <f>VLOOKUP(B43,'Ano de Publicação e Citações'!$A$2:$C$543,3,0)</f>
        <v>3</v>
      </c>
      <c r="E43" s="1" t="s">
        <v>3479</v>
      </c>
      <c r="F43" s="3" t="s">
        <v>3499</v>
      </c>
      <c r="G43" s="1" t="s">
        <v>3459</v>
      </c>
    </row>
    <row r="44" spans="1:8" x14ac:dyDescent="0.2">
      <c r="A44" s="1">
        <v>30</v>
      </c>
      <c r="B44" s="16" t="s">
        <v>724</v>
      </c>
      <c r="C44" s="1">
        <f>VLOOKUP(B44,'Ano de Publicação e Citações'!$A$2:$C$543,2,0)</f>
        <v>2020</v>
      </c>
      <c r="D44" s="1">
        <f>VLOOKUP(B44,'Ano de Publicação e Citações'!$A$2:$C$543,3,0)</f>
        <v>3</v>
      </c>
      <c r="E44" s="1" t="s">
        <v>3699</v>
      </c>
      <c r="F44" s="3" t="s">
        <v>3499</v>
      </c>
      <c r="G44" s="1" t="s">
        <v>3459</v>
      </c>
    </row>
    <row r="45" spans="1:8" x14ac:dyDescent="0.2">
      <c r="A45" s="1">
        <v>31</v>
      </c>
      <c r="B45" s="16" t="s">
        <v>744</v>
      </c>
      <c r="C45" s="1">
        <f>VLOOKUP(B45,'Ano de Publicação e Citações'!$A$2:$C$543,2,0)</f>
        <v>2020</v>
      </c>
      <c r="D45" s="1">
        <f>VLOOKUP(B45,'Ano de Publicação e Citações'!$A$2:$C$543,3,0)</f>
        <v>8</v>
      </c>
      <c r="E45" s="3" t="s">
        <v>3606</v>
      </c>
      <c r="F45" s="1" t="s">
        <v>3606</v>
      </c>
      <c r="G45" s="1" t="s">
        <v>3520</v>
      </c>
    </row>
    <row r="46" spans="1:8" x14ac:dyDescent="0.2">
      <c r="A46" s="1">
        <v>32</v>
      </c>
      <c r="B46" s="16" t="s">
        <v>752</v>
      </c>
      <c r="C46" s="1">
        <f>VLOOKUP(B46,'Ano de Publicação e Citações'!$A$2:$C$543,2,0)</f>
        <v>2020</v>
      </c>
      <c r="D46" s="1">
        <f>VLOOKUP(B46,'Ano de Publicação e Citações'!$A$2:$C$543,3,0)</f>
        <v>4</v>
      </c>
      <c r="E46" s="1" t="s">
        <v>3606</v>
      </c>
      <c r="F46" s="1" t="s">
        <v>3606</v>
      </c>
    </row>
    <row r="47" spans="1:8" x14ac:dyDescent="0.2">
      <c r="A47" s="1">
        <v>33</v>
      </c>
      <c r="B47" s="16" t="s">
        <v>758</v>
      </c>
      <c r="C47" s="1">
        <f>VLOOKUP(B47,'Ano de Publicação e Citações'!$A$2:$C$543,2,0)</f>
        <v>2020</v>
      </c>
      <c r="D47" s="1">
        <f>VLOOKUP(B47,'Ano de Publicação e Citações'!$A$2:$C$543,3,0)</f>
        <v>12</v>
      </c>
      <c r="E47" s="3" t="s">
        <v>3708</v>
      </c>
      <c r="F47" s="3" t="s">
        <v>3540</v>
      </c>
      <c r="H47" s="3" t="s">
        <v>3544</v>
      </c>
    </row>
    <row r="48" spans="1:8" x14ac:dyDescent="0.2">
      <c r="A48" s="1">
        <v>33</v>
      </c>
      <c r="B48" s="16" t="s">
        <v>758</v>
      </c>
      <c r="C48" s="1">
        <f>VLOOKUP(B48,'Ano de Publicação e Citações'!$A$2:$C$543,2,0)</f>
        <v>2020</v>
      </c>
      <c r="D48" s="1">
        <f>VLOOKUP(B48,'Ano de Publicação e Citações'!$A$2:$C$543,3,0)</f>
        <v>12</v>
      </c>
      <c r="E48" s="3" t="s">
        <v>3606</v>
      </c>
      <c r="F48" s="1" t="s">
        <v>3606</v>
      </c>
      <c r="G48" s="3" t="s">
        <v>3454</v>
      </c>
      <c r="H48" s="3" t="s">
        <v>3510</v>
      </c>
    </row>
    <row r="49" spans="1:9" x14ac:dyDescent="0.2">
      <c r="A49" s="1">
        <v>34</v>
      </c>
      <c r="B49" s="16" t="s">
        <v>766</v>
      </c>
      <c r="C49" s="1">
        <f>VLOOKUP(B49,'Ano de Publicação e Citações'!$A$2:$C$543,2,0)</f>
        <v>2020</v>
      </c>
      <c r="D49" s="1">
        <f>VLOOKUP(B49,'Ano de Publicação e Citações'!$A$2:$C$543,3,0)</f>
        <v>0</v>
      </c>
      <c r="E49" s="3" t="s">
        <v>3606</v>
      </c>
      <c r="F49" s="1" t="s">
        <v>3606</v>
      </c>
      <c r="G49" s="1" t="s">
        <v>3467</v>
      </c>
    </row>
    <row r="50" spans="1:9" x14ac:dyDescent="0.2">
      <c r="A50" s="14">
        <v>35</v>
      </c>
      <c r="B50" s="16" t="s">
        <v>772</v>
      </c>
      <c r="C50" s="1">
        <f>VLOOKUP(B50,'Ano de Publicação e Citações'!$A$2:$C$543,2,0)</f>
        <v>2020</v>
      </c>
      <c r="D50" s="1">
        <f>VLOOKUP(B50,'Ano de Publicação e Citações'!$A$2:$C$543,3,0)</f>
        <v>5</v>
      </c>
      <c r="E50" s="1" t="s">
        <v>3606</v>
      </c>
      <c r="F50" s="1" t="s">
        <v>3606</v>
      </c>
      <c r="G50" s="1" t="s">
        <v>3454</v>
      </c>
      <c r="H50" s="1" t="s">
        <v>3596</v>
      </c>
    </row>
    <row r="51" spans="1:9" x14ac:dyDescent="0.2">
      <c r="A51" s="1">
        <v>36</v>
      </c>
      <c r="B51" s="16" t="s">
        <v>784</v>
      </c>
      <c r="C51" s="1">
        <f>VLOOKUP(B51,'Ano de Publicação e Citações'!$A$2:$C$543,2,0)</f>
        <v>2020</v>
      </c>
      <c r="D51" s="1">
        <f>VLOOKUP(B51,'Ano de Publicação e Citações'!$A$2:$C$543,3,0)</f>
        <v>1</v>
      </c>
      <c r="E51" s="1" t="s">
        <v>3685</v>
      </c>
      <c r="F51" s="3" t="s">
        <v>3499</v>
      </c>
      <c r="H51" s="1" t="s">
        <v>3449</v>
      </c>
    </row>
    <row r="52" spans="1:9" x14ac:dyDescent="0.2">
      <c r="A52" s="1">
        <v>37</v>
      </c>
      <c r="B52" s="16" t="s">
        <v>817</v>
      </c>
      <c r="C52" s="1">
        <f>VLOOKUP(B52,'Ano de Publicação e Citações'!$A$2:$C$543,2,0)</f>
        <v>2020</v>
      </c>
      <c r="D52" s="1">
        <f>VLOOKUP(B52,'Ano de Publicação e Citações'!$A$2:$C$543,3,0)</f>
        <v>1</v>
      </c>
      <c r="E52" s="1" t="s">
        <v>3685</v>
      </c>
      <c r="F52" s="3" t="s">
        <v>3499</v>
      </c>
      <c r="G52" s="1" t="s">
        <v>3459</v>
      </c>
      <c r="H52" s="1" t="s">
        <v>3544</v>
      </c>
    </row>
    <row r="53" spans="1:9" x14ac:dyDescent="0.2">
      <c r="A53" s="1">
        <v>38</v>
      </c>
      <c r="B53" s="16" t="s">
        <v>825</v>
      </c>
      <c r="C53" s="1">
        <f>VLOOKUP(B53,'Ano de Publicação e Citações'!$A$2:$C$543,2,0)</f>
        <v>2020</v>
      </c>
      <c r="D53" s="1">
        <f>VLOOKUP(B53,'Ano de Publicação e Citações'!$A$2:$C$543,3,0)</f>
        <v>3</v>
      </c>
      <c r="E53" s="1" t="s">
        <v>3606</v>
      </c>
      <c r="F53" s="1" t="s">
        <v>3606</v>
      </c>
      <c r="G53" s="1" t="s">
        <v>3612</v>
      </c>
    </row>
    <row r="54" spans="1:9" x14ac:dyDescent="0.2">
      <c r="A54" s="1">
        <v>39</v>
      </c>
      <c r="B54" s="16" t="s">
        <v>847</v>
      </c>
      <c r="C54" s="1">
        <f>VLOOKUP(B54,'Ano de Publicação e Citações'!$A$2:$C$543,2,0)</f>
        <v>2020</v>
      </c>
      <c r="D54" s="1">
        <f>VLOOKUP(B54,'Ano de Publicação e Citações'!$A$2:$C$543,3,0)</f>
        <v>0</v>
      </c>
      <c r="E54" s="1" t="s">
        <v>3685</v>
      </c>
      <c r="F54" s="3" t="s">
        <v>3499</v>
      </c>
      <c r="H54" s="1" t="s">
        <v>3538</v>
      </c>
    </row>
    <row r="55" spans="1:9" x14ac:dyDescent="0.2">
      <c r="A55" s="1">
        <v>39</v>
      </c>
      <c r="B55" s="16" t="s">
        <v>847</v>
      </c>
      <c r="C55" s="1">
        <f>VLOOKUP(B55,'Ano de Publicação e Citações'!$A$2:$C$543,2,0)</f>
        <v>2020</v>
      </c>
      <c r="D55" s="1">
        <f>VLOOKUP(B55,'Ano de Publicação e Citações'!$A$2:$C$543,3,0)</f>
        <v>0</v>
      </c>
      <c r="E55" s="1" t="s">
        <v>3606</v>
      </c>
      <c r="F55" s="1" t="s">
        <v>3606</v>
      </c>
      <c r="G55" s="1" t="s">
        <v>3459</v>
      </c>
      <c r="H55" s="1" t="s">
        <v>3544</v>
      </c>
      <c r="I55" s="1" t="s">
        <v>3634</v>
      </c>
    </row>
    <row r="56" spans="1:9" x14ac:dyDescent="0.2">
      <c r="A56" s="1">
        <v>40</v>
      </c>
      <c r="B56" s="16" t="s">
        <v>883</v>
      </c>
      <c r="C56" s="1">
        <f>VLOOKUP(B56,'Ano de Publicação e Citações'!$A$2:$C$543,2,0)</f>
        <v>2020</v>
      </c>
      <c r="D56" s="1">
        <f>VLOOKUP(B56,'Ano de Publicação e Citações'!$A$2:$C$543,3,0)</f>
        <v>1</v>
      </c>
      <c r="E56" s="3" t="s">
        <v>3683</v>
      </c>
      <c r="F56" s="3" t="s">
        <v>3499</v>
      </c>
      <c r="G56" s="1" t="s">
        <v>3454</v>
      </c>
      <c r="H56" s="1" t="s">
        <v>3510</v>
      </c>
    </row>
    <row r="57" spans="1:9" x14ac:dyDescent="0.2">
      <c r="A57" s="1">
        <v>41</v>
      </c>
      <c r="B57" s="16" t="s">
        <v>919</v>
      </c>
      <c r="C57" s="1">
        <f>VLOOKUP(B57,'Ano de Publicação e Citações'!$A$2:$C$543,2,0)</f>
        <v>2020</v>
      </c>
      <c r="D57" s="1">
        <f>VLOOKUP(B57,'Ano de Publicação e Citações'!$A$2:$C$543,3,0)</f>
        <v>1</v>
      </c>
      <c r="E57" s="1" t="s">
        <v>3509</v>
      </c>
      <c r="F57" s="1" t="s">
        <v>3509</v>
      </c>
      <c r="G57" s="1" t="s">
        <v>3454</v>
      </c>
      <c r="H57" s="1" t="s">
        <v>3633</v>
      </c>
    </row>
    <row r="58" spans="1:9" x14ac:dyDescent="0.2">
      <c r="A58" s="1">
        <v>42</v>
      </c>
      <c r="B58" s="16" t="s">
        <v>940</v>
      </c>
      <c r="C58" s="1">
        <f>VLOOKUP(B58,'Ano de Publicação e Citações'!$A$2:$C$543,2,0)</f>
        <v>2020</v>
      </c>
      <c r="D58" s="1">
        <f>VLOOKUP(B58,'Ano de Publicação e Citações'!$A$2:$C$543,3,0)</f>
        <v>7</v>
      </c>
      <c r="E58" s="1" t="s">
        <v>3606</v>
      </c>
      <c r="F58" s="1" t="s">
        <v>3606</v>
      </c>
      <c r="G58" s="1" t="s">
        <v>3459</v>
      </c>
      <c r="H58" s="1" t="s">
        <v>3461</v>
      </c>
    </row>
    <row r="59" spans="1:9" x14ac:dyDescent="0.2">
      <c r="A59" s="1">
        <v>42</v>
      </c>
      <c r="B59" s="16" t="s">
        <v>940</v>
      </c>
      <c r="C59" s="1">
        <f>VLOOKUP(B59,'Ano de Publicação e Citações'!$A$2:$C$543,2,0)</f>
        <v>2020</v>
      </c>
      <c r="D59" s="1">
        <f>VLOOKUP(B59,'Ano de Publicação e Citações'!$A$2:$C$543,3,0)</f>
        <v>7</v>
      </c>
      <c r="E59" s="1" t="s">
        <v>3698</v>
      </c>
      <c r="F59" s="3" t="s">
        <v>3540</v>
      </c>
      <c r="H59" s="1" t="s">
        <v>3449</v>
      </c>
    </row>
    <row r="60" spans="1:9" x14ac:dyDescent="0.2">
      <c r="A60" s="1">
        <v>42</v>
      </c>
      <c r="B60" s="16" t="s">
        <v>940</v>
      </c>
      <c r="C60" s="1">
        <f>VLOOKUP(B60,'Ano de Publicação e Citações'!$A$2:$C$543,2,0)</f>
        <v>2020</v>
      </c>
      <c r="D60" s="1">
        <f>VLOOKUP(B60,'Ano de Publicação e Citações'!$A$2:$C$543,3,0)</f>
        <v>7</v>
      </c>
      <c r="E60" s="1" t="s">
        <v>3712</v>
      </c>
      <c r="F60" s="3" t="s">
        <v>3540</v>
      </c>
      <c r="H60" s="1" t="s">
        <v>3449</v>
      </c>
    </row>
    <row r="61" spans="1:9" x14ac:dyDescent="0.2">
      <c r="A61" s="1">
        <v>42</v>
      </c>
      <c r="B61" s="16" t="s">
        <v>940</v>
      </c>
      <c r="C61" s="1">
        <f>VLOOKUP(B61,'Ano de Publicação e Citações'!$A$2:$C$543,2,0)</f>
        <v>2020</v>
      </c>
      <c r="D61" s="1">
        <f>VLOOKUP(B61,'Ano de Publicação e Citações'!$A$2:$C$543,3,0)</f>
        <v>7</v>
      </c>
      <c r="E61" s="3" t="s">
        <v>3709</v>
      </c>
      <c r="F61" s="3" t="s">
        <v>3540</v>
      </c>
      <c r="H61" s="1" t="s">
        <v>3449</v>
      </c>
    </row>
    <row r="62" spans="1:9" x14ac:dyDescent="0.2">
      <c r="A62" s="1">
        <v>42</v>
      </c>
      <c r="B62" s="16" t="s">
        <v>940</v>
      </c>
      <c r="C62" s="1">
        <f>VLOOKUP(B62,'Ano de Publicação e Citações'!$A$2:$C$543,2,0)</f>
        <v>2020</v>
      </c>
      <c r="D62" s="1">
        <f>VLOOKUP(B62,'Ano de Publicação e Citações'!$A$2:$C$543,3,0)</f>
        <v>7</v>
      </c>
      <c r="E62" s="3" t="s">
        <v>3708</v>
      </c>
      <c r="F62" s="3" t="s">
        <v>3540</v>
      </c>
      <c r="H62" s="1" t="s">
        <v>3449</v>
      </c>
    </row>
    <row r="63" spans="1:9" x14ac:dyDescent="0.2">
      <c r="A63" s="1">
        <v>43</v>
      </c>
      <c r="B63" s="16" t="s">
        <v>981</v>
      </c>
      <c r="C63" s="1">
        <f>VLOOKUP(B63,'Ano de Publicação e Citações'!$A$2:$C$543,2,0)</f>
        <v>2020</v>
      </c>
      <c r="D63" s="1">
        <f>VLOOKUP(B63,'Ano de Publicação e Citações'!$A$2:$C$543,3,0)</f>
        <v>3</v>
      </c>
      <c r="E63" s="1" t="s">
        <v>3479</v>
      </c>
      <c r="F63" s="3" t="s">
        <v>3499</v>
      </c>
      <c r="G63" s="1" t="s">
        <v>3459</v>
      </c>
      <c r="H63" s="1" t="s">
        <v>3449</v>
      </c>
    </row>
    <row r="64" spans="1:9" x14ac:dyDescent="0.2">
      <c r="A64" s="1">
        <v>44</v>
      </c>
      <c r="B64" s="16" t="s">
        <v>989</v>
      </c>
      <c r="C64" s="1">
        <f>VLOOKUP(B64,'Ano de Publicação e Citações'!$A$2:$C$543,2,0)</f>
        <v>2020</v>
      </c>
      <c r="D64" s="1">
        <f>VLOOKUP(B64,'Ano de Publicação e Citações'!$A$2:$C$543,3,0)</f>
        <v>5</v>
      </c>
      <c r="E64" s="1" t="s">
        <v>3706</v>
      </c>
      <c r="F64" s="3" t="s">
        <v>3499</v>
      </c>
      <c r="H64" s="1" t="s">
        <v>3464</v>
      </c>
    </row>
    <row r="65" spans="1:8" x14ac:dyDescent="0.2">
      <c r="A65" s="1">
        <v>45</v>
      </c>
      <c r="B65" s="16" t="s">
        <v>1057</v>
      </c>
      <c r="C65" s="1">
        <f>VLOOKUP(B65,'Ano de Publicação e Citações'!$A$2:$C$543,2,0)</f>
        <v>2020</v>
      </c>
      <c r="D65" s="1">
        <f>VLOOKUP(B65,'Ano de Publicação e Citações'!$A$2:$C$543,3,0)</f>
        <v>2</v>
      </c>
      <c r="E65" s="1" t="s">
        <v>3479</v>
      </c>
      <c r="F65" s="3" t="s">
        <v>3499</v>
      </c>
    </row>
    <row r="66" spans="1:8" x14ac:dyDescent="0.2">
      <c r="A66" s="1">
        <v>46</v>
      </c>
      <c r="B66" s="16" t="s">
        <v>1065</v>
      </c>
      <c r="C66" s="1">
        <f>VLOOKUP(B66,'Ano de Publicação e Citações'!$A$2:$C$543,2,0)</f>
        <v>2019</v>
      </c>
      <c r="D66" s="1">
        <f>VLOOKUP(B66,'Ano de Publicação e Citações'!$A$2:$C$543,3,0)</f>
        <v>2</v>
      </c>
      <c r="E66" s="1" t="s">
        <v>3685</v>
      </c>
      <c r="F66" s="3" t="s">
        <v>3499</v>
      </c>
      <c r="H66" s="1" t="s">
        <v>3544</v>
      </c>
    </row>
    <row r="67" spans="1:8" x14ac:dyDescent="0.2">
      <c r="A67" s="1">
        <v>47</v>
      </c>
      <c r="B67" s="16" t="s">
        <v>1079</v>
      </c>
      <c r="C67" s="1">
        <f>VLOOKUP(B67,'Ano de Publicação e Citações'!$A$2:$C$543,2,0)</f>
        <v>2019</v>
      </c>
      <c r="D67" s="1">
        <f>VLOOKUP(B67,'Ano de Publicação e Citações'!$A$2:$C$543,3,0)</f>
        <v>20</v>
      </c>
      <c r="E67" s="1" t="s">
        <v>3545</v>
      </c>
      <c r="F67" s="3" t="s">
        <v>3499</v>
      </c>
      <c r="H67" s="1" t="s">
        <v>3449</v>
      </c>
    </row>
    <row r="68" spans="1:8" x14ac:dyDescent="0.2">
      <c r="A68" s="1">
        <v>47</v>
      </c>
      <c r="B68" s="16" t="s">
        <v>1079</v>
      </c>
      <c r="C68" s="1">
        <f>VLOOKUP(B68,'Ano de Publicação e Citações'!$A$2:$C$543,2,0)</f>
        <v>2019</v>
      </c>
      <c r="D68" s="1">
        <f>VLOOKUP(B68,'Ano de Publicação e Citações'!$A$2:$C$543,3,0)</f>
        <v>20</v>
      </c>
      <c r="E68" s="1" t="s">
        <v>3606</v>
      </c>
      <c r="F68" s="1" t="s">
        <v>3606</v>
      </c>
      <c r="G68" s="1" t="s">
        <v>3459</v>
      </c>
      <c r="H68" s="1" t="s">
        <v>3461</v>
      </c>
    </row>
    <row r="69" spans="1:8" x14ac:dyDescent="0.2">
      <c r="A69" s="1">
        <v>48</v>
      </c>
      <c r="B69" s="16" t="s">
        <v>1085</v>
      </c>
      <c r="C69" s="1">
        <f>VLOOKUP(B69,'Ano de Publicação e Citações'!$A$2:$C$543,2,0)</f>
        <v>2019</v>
      </c>
      <c r="D69" s="1">
        <f>VLOOKUP(B69,'Ano de Publicação e Citações'!$A$2:$C$543,3,0)</f>
        <v>2</v>
      </c>
      <c r="E69" s="1" t="s">
        <v>3706</v>
      </c>
      <c r="F69" s="3" t="s">
        <v>3499</v>
      </c>
      <c r="H69" s="1" t="s">
        <v>3544</v>
      </c>
    </row>
    <row r="70" spans="1:8" x14ac:dyDescent="0.2">
      <c r="A70" s="1">
        <v>48</v>
      </c>
      <c r="B70" s="16" t="s">
        <v>1085</v>
      </c>
      <c r="C70" s="1">
        <f>VLOOKUP(B70,'Ano de Publicação e Citações'!$A$2:$C$543,2,0)</f>
        <v>2019</v>
      </c>
      <c r="D70" s="1">
        <f>VLOOKUP(B70,'Ano de Publicação e Citações'!$A$2:$C$543,3,0)</f>
        <v>2</v>
      </c>
      <c r="E70" s="3" t="s">
        <v>3709</v>
      </c>
      <c r="F70" s="3" t="s">
        <v>3499</v>
      </c>
      <c r="H70" s="1" t="s">
        <v>3544</v>
      </c>
    </row>
    <row r="71" spans="1:8" x14ac:dyDescent="0.2">
      <c r="A71" s="1">
        <v>49</v>
      </c>
      <c r="B71" s="16" t="s">
        <v>1179</v>
      </c>
      <c r="C71" s="1">
        <f>VLOOKUP(B71,'Ano de Publicação e Citações'!$A$2:$C$543,2,0)</f>
        <v>2019</v>
      </c>
      <c r="D71" s="1">
        <f>VLOOKUP(B71,'Ano de Publicação e Citações'!$A$2:$C$543,3,0)</f>
        <v>2</v>
      </c>
      <c r="E71" s="3" t="s">
        <v>3683</v>
      </c>
      <c r="F71" s="3" t="s">
        <v>3499</v>
      </c>
    </row>
    <row r="72" spans="1:8" x14ac:dyDescent="0.2">
      <c r="A72" s="1">
        <v>50</v>
      </c>
      <c r="B72" s="16" t="s">
        <v>1252</v>
      </c>
      <c r="C72" s="1">
        <f>VLOOKUP(B72,'Ano de Publicação e Citações'!$A$2:$C$543,2,0)</f>
        <v>2019</v>
      </c>
      <c r="D72" s="1">
        <f>VLOOKUP(B72,'Ano de Publicação e Citações'!$A$2:$C$543,3,0)</f>
        <v>15</v>
      </c>
      <c r="E72" s="1" t="s">
        <v>3606</v>
      </c>
      <c r="F72" s="1" t="s">
        <v>3606</v>
      </c>
      <c r="G72" s="1" t="s">
        <v>3459</v>
      </c>
      <c r="H72" s="1" t="s">
        <v>3449</v>
      </c>
    </row>
    <row r="73" spans="1:8" x14ac:dyDescent="0.2">
      <c r="A73" s="1">
        <v>51</v>
      </c>
      <c r="B73" s="16" t="s">
        <v>1272</v>
      </c>
      <c r="C73" s="1">
        <f>VLOOKUP(B73,'Ano de Publicação e Citações'!$A$2:$C$543,2,0)</f>
        <v>2019</v>
      </c>
      <c r="D73" s="1">
        <f>VLOOKUP(B73,'Ano de Publicação e Citações'!$A$2:$C$543,3,0)</f>
        <v>23</v>
      </c>
      <c r="E73" s="1" t="s">
        <v>3606</v>
      </c>
      <c r="F73" s="1" t="s">
        <v>3606</v>
      </c>
      <c r="G73" s="1" t="s">
        <v>3637</v>
      </c>
      <c r="H73" s="1" t="s">
        <v>3510</v>
      </c>
    </row>
    <row r="74" spans="1:8" x14ac:dyDescent="0.2">
      <c r="A74" s="1">
        <v>51</v>
      </c>
      <c r="B74" s="16" t="s">
        <v>1272</v>
      </c>
      <c r="C74" s="1">
        <f>VLOOKUP(B74,'Ano de Publicação e Citações'!$A$2:$C$543,2,0)</f>
        <v>2019</v>
      </c>
      <c r="D74" s="1">
        <f>VLOOKUP(B74,'Ano de Publicação e Citações'!$A$2:$C$543,3,0)</f>
        <v>23</v>
      </c>
      <c r="E74" s="1" t="s">
        <v>3685</v>
      </c>
      <c r="F74" s="3" t="s">
        <v>3499</v>
      </c>
      <c r="G74" s="1" t="s">
        <v>3454</v>
      </c>
      <c r="H74" s="1" t="s">
        <v>3510</v>
      </c>
    </row>
    <row r="75" spans="1:8" x14ac:dyDescent="0.2">
      <c r="A75" s="1">
        <v>52</v>
      </c>
      <c r="B75" s="16" t="s">
        <v>1297</v>
      </c>
      <c r="C75" s="1">
        <f>VLOOKUP(B75,'Ano de Publicação e Citações'!$A$2:$C$543,2,0)</f>
        <v>2019</v>
      </c>
      <c r="D75" s="1">
        <f>VLOOKUP(B75,'Ano de Publicação e Citações'!$A$2:$C$543,3,0)</f>
        <v>1</v>
      </c>
      <c r="E75" s="3" t="s">
        <v>3606</v>
      </c>
      <c r="F75" s="3" t="s">
        <v>3606</v>
      </c>
      <c r="G75" s="1" t="s">
        <v>3459</v>
      </c>
      <c r="H75" s="1" t="s">
        <v>3449</v>
      </c>
    </row>
    <row r="76" spans="1:8" x14ac:dyDescent="0.2">
      <c r="A76" s="1">
        <v>53</v>
      </c>
      <c r="B76" s="16" t="s">
        <v>1330</v>
      </c>
      <c r="C76" s="1">
        <f>VLOOKUP(B76,'Ano de Publicação e Citações'!$A$2:$C$543,2,0)</f>
        <v>2019</v>
      </c>
      <c r="D76" s="1">
        <f>VLOOKUP(B76,'Ano de Publicação e Citações'!$A$2:$C$543,3,0)</f>
        <v>3</v>
      </c>
      <c r="E76" s="1" t="s">
        <v>3718</v>
      </c>
      <c r="F76" s="3" t="s">
        <v>3679</v>
      </c>
      <c r="G76" s="1" t="s">
        <v>3454</v>
      </c>
      <c r="H76" s="1" t="s">
        <v>3510</v>
      </c>
    </row>
    <row r="77" spans="1:8" x14ac:dyDescent="0.2">
      <c r="A77" s="1">
        <v>54</v>
      </c>
      <c r="B77" s="16" t="s">
        <v>1370</v>
      </c>
      <c r="C77" s="1">
        <f>VLOOKUP(B77,'Ano de Publicação e Citações'!$A$2:$C$543,2,0)</f>
        <v>2019</v>
      </c>
      <c r="D77" s="1">
        <f>VLOOKUP(B77,'Ano de Publicação e Citações'!$A$2:$C$543,3,0)</f>
        <v>23</v>
      </c>
      <c r="E77" s="1" t="s">
        <v>3687</v>
      </c>
      <c r="F77" s="3" t="s">
        <v>3499</v>
      </c>
      <c r="G77" s="1" t="s">
        <v>3459</v>
      </c>
      <c r="H77" s="1" t="s">
        <v>3461</v>
      </c>
    </row>
    <row r="78" spans="1:8" x14ac:dyDescent="0.2">
      <c r="A78" s="1">
        <v>55</v>
      </c>
      <c r="B78" s="16" t="s">
        <v>1388</v>
      </c>
      <c r="C78" s="1">
        <f>VLOOKUP(B78,'Ano de Publicação e Citações'!$A$2:$C$543,2,0)</f>
        <v>2019</v>
      </c>
      <c r="D78" s="1">
        <f>VLOOKUP(B78,'Ano de Publicação e Citações'!$A$2:$C$543,3,0)</f>
        <v>19</v>
      </c>
      <c r="E78" s="1" t="s">
        <v>3718</v>
      </c>
      <c r="F78" s="3" t="s">
        <v>3679</v>
      </c>
      <c r="G78" s="1" t="s">
        <v>3459</v>
      </c>
    </row>
    <row r="79" spans="1:8" x14ac:dyDescent="0.2">
      <c r="A79" s="1">
        <v>56</v>
      </c>
      <c r="B79" s="16" t="s">
        <v>1426</v>
      </c>
      <c r="C79" s="1">
        <f>VLOOKUP(B79,'Ano de Publicação e Citações'!$A$2:$C$543,2,0)</f>
        <v>2019</v>
      </c>
      <c r="D79" s="1">
        <f>VLOOKUP(B79,'Ano de Publicação e Citações'!$A$2:$C$543,3,0)</f>
        <v>2</v>
      </c>
      <c r="E79" s="1" t="s">
        <v>3606</v>
      </c>
      <c r="F79" s="1" t="s">
        <v>3606</v>
      </c>
      <c r="G79" s="1" t="s">
        <v>3454</v>
      </c>
    </row>
    <row r="80" spans="1:8" x14ac:dyDescent="0.2">
      <c r="A80" s="1">
        <v>57</v>
      </c>
      <c r="B80" s="16" t="s">
        <v>1445</v>
      </c>
      <c r="C80" s="1">
        <f>VLOOKUP(B80,'Ano de Publicação e Citações'!$A$2:$C$543,2,0)</f>
        <v>2019</v>
      </c>
      <c r="D80" s="1">
        <f>VLOOKUP(B80,'Ano de Publicação e Citações'!$A$2:$C$543,3,0)</f>
        <v>3</v>
      </c>
      <c r="E80" s="1" t="s">
        <v>3555</v>
      </c>
      <c r="F80" s="1" t="s">
        <v>3555</v>
      </c>
      <c r="G80" s="1" t="s">
        <v>3459</v>
      </c>
      <c r="H80" s="1" t="s">
        <v>3449</v>
      </c>
    </row>
    <row r="81" spans="1:8" x14ac:dyDescent="0.2">
      <c r="A81" s="1">
        <v>58</v>
      </c>
      <c r="B81" s="16" t="s">
        <v>1453</v>
      </c>
      <c r="C81" s="1">
        <f>VLOOKUP(B81,'Ano de Publicação e Citações'!$A$2:$C$543,2,0)</f>
        <v>2019</v>
      </c>
      <c r="D81" s="1">
        <f>VLOOKUP(B81,'Ano de Publicação e Citações'!$A$2:$C$543,3,0)</f>
        <v>8</v>
      </c>
      <c r="E81" s="1" t="s">
        <v>3606</v>
      </c>
      <c r="F81" s="1" t="s">
        <v>3606</v>
      </c>
      <c r="G81" s="1" t="s">
        <v>3461</v>
      </c>
      <c r="H81" s="1" t="s">
        <v>3510</v>
      </c>
    </row>
    <row r="82" spans="1:8" x14ac:dyDescent="0.2">
      <c r="A82" s="14">
        <v>59</v>
      </c>
      <c r="B82" s="16" t="s">
        <v>1492</v>
      </c>
      <c r="C82" s="1">
        <f>VLOOKUP(B82,'Ano de Publicação e Citações'!$A$2:$C$543,2,0)</f>
        <v>2019</v>
      </c>
      <c r="D82" s="1">
        <f>VLOOKUP(B82,'Ano de Publicação e Citações'!$A$2:$C$543,3,0)</f>
        <v>1</v>
      </c>
      <c r="E82" s="1" t="s">
        <v>3606</v>
      </c>
      <c r="F82" s="1" t="s">
        <v>3606</v>
      </c>
      <c r="H82" s="1" t="s">
        <v>3449</v>
      </c>
    </row>
    <row r="83" spans="1:8" x14ac:dyDescent="0.2">
      <c r="A83" s="1">
        <v>60</v>
      </c>
      <c r="B83" s="16" t="s">
        <v>1505</v>
      </c>
      <c r="C83" s="1">
        <f>VLOOKUP(B83,'Ano de Publicação e Citações'!$A$2:$C$543,2,0)</f>
        <v>2019</v>
      </c>
      <c r="D83" s="1">
        <f>VLOOKUP(B83,'Ano de Publicação e Citações'!$A$2:$C$543,3,0)</f>
        <v>1</v>
      </c>
      <c r="E83" s="1" t="s">
        <v>3479</v>
      </c>
      <c r="F83" s="3" t="s">
        <v>3499</v>
      </c>
      <c r="H83" s="1" t="s">
        <v>3449</v>
      </c>
    </row>
    <row r="84" spans="1:8" x14ac:dyDescent="0.2">
      <c r="A84" s="1">
        <v>61</v>
      </c>
      <c r="B84" s="16" t="s">
        <v>1556</v>
      </c>
      <c r="C84" s="1">
        <f>VLOOKUP(B84,'Ano de Publicação e Citações'!$A$2:$C$543,2,0)</f>
        <v>2019</v>
      </c>
      <c r="D84" s="1">
        <f>VLOOKUP(B84,'Ano de Publicação e Citações'!$A$2:$C$543,3,0)</f>
        <v>4</v>
      </c>
      <c r="E84" s="1" t="s">
        <v>3685</v>
      </c>
      <c r="F84" s="3" t="s">
        <v>3499</v>
      </c>
      <c r="G84" s="1" t="s">
        <v>3487</v>
      </c>
      <c r="H84" s="1" t="s">
        <v>3544</v>
      </c>
    </row>
    <row r="85" spans="1:8" x14ac:dyDescent="0.2">
      <c r="A85" s="1">
        <v>62</v>
      </c>
      <c r="B85" s="16" t="s">
        <v>1643</v>
      </c>
      <c r="C85" s="1">
        <f>VLOOKUP(B85,'Ano de Publicação e Citações'!$A$2:$C$543,2,0)</f>
        <v>2019</v>
      </c>
      <c r="D85" s="1">
        <f>VLOOKUP(B85,'Ano de Publicação e Citações'!$A$2:$C$543,3,0)</f>
        <v>4</v>
      </c>
      <c r="E85" s="1" t="s">
        <v>3685</v>
      </c>
      <c r="F85" s="3" t="s">
        <v>3499</v>
      </c>
      <c r="G85" s="1" t="s">
        <v>3520</v>
      </c>
    </row>
    <row r="86" spans="1:8" x14ac:dyDescent="0.2">
      <c r="A86" s="1">
        <v>63</v>
      </c>
      <c r="B86" s="16" t="s">
        <v>1695</v>
      </c>
      <c r="C86" s="1">
        <f>VLOOKUP(B86,'Ano de Publicação e Citações'!$A$2:$C$543,2,0)</f>
        <v>2019</v>
      </c>
      <c r="D86" s="1">
        <f>VLOOKUP(B86,'Ano de Publicação e Citações'!$A$2:$C$543,3,0)</f>
        <v>0</v>
      </c>
      <c r="E86" s="1" t="s">
        <v>3606</v>
      </c>
      <c r="F86" s="1" t="s">
        <v>3606</v>
      </c>
      <c r="H86" s="1" t="s">
        <v>3490</v>
      </c>
    </row>
    <row r="87" spans="1:8" x14ac:dyDescent="0.2">
      <c r="A87" s="1">
        <v>64</v>
      </c>
      <c r="B87" s="16" t="s">
        <v>1712</v>
      </c>
      <c r="C87" s="1">
        <f>VLOOKUP(B87,'Ano de Publicação e Citações'!$A$2:$C$543,2,0)</f>
        <v>2019</v>
      </c>
      <c r="D87" s="1">
        <f>VLOOKUP(B87,'Ano de Publicação e Citações'!$A$2:$C$543,3,0)</f>
        <v>7</v>
      </c>
      <c r="E87" s="1" t="s">
        <v>3707</v>
      </c>
      <c r="F87" s="3" t="s">
        <v>3679</v>
      </c>
      <c r="G87" s="1" t="s">
        <v>3467</v>
      </c>
      <c r="H87" s="1" t="s">
        <v>3544</v>
      </c>
    </row>
    <row r="88" spans="1:8" x14ac:dyDescent="0.2">
      <c r="A88" s="1">
        <v>65</v>
      </c>
      <c r="B88" s="16" t="s">
        <v>1731</v>
      </c>
      <c r="C88" s="1">
        <f>VLOOKUP(B88,'Ano de Publicação e Citações'!$A$2:$C$543,2,0)</f>
        <v>2019</v>
      </c>
      <c r="D88" s="1">
        <f>VLOOKUP(B88,'Ano de Publicação e Citações'!$A$2:$C$543,3,0)</f>
        <v>0</v>
      </c>
      <c r="E88" s="1" t="s">
        <v>3606</v>
      </c>
      <c r="F88" s="1" t="s">
        <v>3606</v>
      </c>
      <c r="G88" s="1" t="s">
        <v>3459</v>
      </c>
      <c r="H88" s="1" t="s">
        <v>3461</v>
      </c>
    </row>
    <row r="89" spans="1:8" x14ac:dyDescent="0.2">
      <c r="A89" s="1">
        <v>66</v>
      </c>
      <c r="B89" s="16" t="s">
        <v>1738</v>
      </c>
      <c r="C89" s="1">
        <f>VLOOKUP(B89,'Ano de Publicação e Citações'!$A$2:$C$543,2,0)</f>
        <v>2018</v>
      </c>
      <c r="D89" s="1">
        <f>VLOOKUP(B89,'Ano de Publicação e Citações'!$A$2:$C$543,3,0)</f>
        <v>13</v>
      </c>
      <c r="E89" s="1" t="s">
        <v>3697</v>
      </c>
      <c r="F89" s="3" t="s">
        <v>3499</v>
      </c>
      <c r="H89" s="1" t="s">
        <v>3449</v>
      </c>
    </row>
    <row r="90" spans="1:8" x14ac:dyDescent="0.2">
      <c r="A90" s="1">
        <v>66</v>
      </c>
      <c r="B90" s="16" t="s">
        <v>1738</v>
      </c>
      <c r="C90" s="1">
        <f>VLOOKUP(B90,'Ano de Publicação e Citações'!$A$2:$C$543,2,0)</f>
        <v>2018</v>
      </c>
      <c r="D90" s="1">
        <f>VLOOKUP(B90,'Ano de Publicação e Citações'!$A$2:$C$543,3,0)</f>
        <v>13</v>
      </c>
      <c r="E90" s="1" t="s">
        <v>3606</v>
      </c>
      <c r="F90" s="1" t="s">
        <v>3606</v>
      </c>
      <c r="G90" s="1" t="s">
        <v>3459</v>
      </c>
      <c r="H90" s="1" t="s">
        <v>3461</v>
      </c>
    </row>
    <row r="91" spans="1:8" x14ac:dyDescent="0.2">
      <c r="A91" s="1">
        <v>67</v>
      </c>
      <c r="B91" s="16" t="s">
        <v>1744</v>
      </c>
      <c r="C91" s="1">
        <f>VLOOKUP(B91,'Ano de Publicação e Citações'!$A$2:$C$543,2,0)</f>
        <v>2018</v>
      </c>
      <c r="D91" s="1">
        <f>VLOOKUP(B91,'Ano de Publicação e Citações'!$A$2:$C$543,3,0)</f>
        <v>28</v>
      </c>
      <c r="E91" s="1" t="s">
        <v>3509</v>
      </c>
      <c r="F91" s="1" t="s">
        <v>3509</v>
      </c>
      <c r="G91" s="1" t="s">
        <v>3459</v>
      </c>
      <c r="H91" s="1" t="s">
        <v>3461</v>
      </c>
    </row>
    <row r="92" spans="1:8" x14ac:dyDescent="0.2">
      <c r="A92" s="1">
        <v>68</v>
      </c>
      <c r="B92" s="16" t="s">
        <v>1750</v>
      </c>
      <c r="C92" s="1">
        <f>VLOOKUP(B92,'Ano de Publicação e Citações'!$A$2:$C$543,2,0)</f>
        <v>2018</v>
      </c>
      <c r="D92" s="1">
        <f>VLOOKUP(B92,'Ano de Publicação e Citações'!$A$2:$C$543,3,0)</f>
        <v>9</v>
      </c>
      <c r="E92" s="1" t="s">
        <v>3479</v>
      </c>
      <c r="F92" s="3" t="s">
        <v>3540</v>
      </c>
      <c r="H92" s="1" t="s">
        <v>3449</v>
      </c>
    </row>
    <row r="93" spans="1:8" x14ac:dyDescent="0.2">
      <c r="A93" s="1">
        <v>68</v>
      </c>
      <c r="B93" s="16" t="s">
        <v>1750</v>
      </c>
      <c r="C93" s="1">
        <f>VLOOKUP(B93,'Ano de Publicação e Citações'!$A$2:$C$543,2,0)</f>
        <v>2018</v>
      </c>
      <c r="D93" s="1">
        <f>VLOOKUP(B93,'Ano de Publicação e Citações'!$A$2:$C$543,3,0)</f>
        <v>9</v>
      </c>
      <c r="E93" s="1" t="s">
        <v>3696</v>
      </c>
      <c r="F93" s="3" t="s">
        <v>3540</v>
      </c>
      <c r="H93" s="1" t="s">
        <v>3449</v>
      </c>
    </row>
    <row r="94" spans="1:8" x14ac:dyDescent="0.2">
      <c r="A94" s="1">
        <v>68</v>
      </c>
      <c r="B94" s="16" t="s">
        <v>1750</v>
      </c>
      <c r="C94" s="1">
        <f>VLOOKUP(B94,'Ano de Publicação e Citações'!$A$2:$C$543,2,0)</f>
        <v>2018</v>
      </c>
      <c r="D94" s="1">
        <f>VLOOKUP(B94,'Ano de Publicação e Citações'!$A$2:$C$543,3,0)</f>
        <v>9</v>
      </c>
      <c r="E94" s="1" t="s">
        <v>3606</v>
      </c>
      <c r="F94" s="1" t="s">
        <v>3606</v>
      </c>
      <c r="G94" s="1" t="s">
        <v>3459</v>
      </c>
      <c r="H94" s="1" t="s">
        <v>3461</v>
      </c>
    </row>
    <row r="95" spans="1:8" x14ac:dyDescent="0.2">
      <c r="A95" s="1">
        <v>69</v>
      </c>
      <c r="B95" s="16" t="s">
        <v>1762</v>
      </c>
      <c r="C95" s="1">
        <f>VLOOKUP(B95,'Ano de Publicação e Citações'!$A$2:$C$543,2,0)</f>
        <v>2018</v>
      </c>
      <c r="D95" s="1">
        <f>VLOOKUP(B95,'Ano de Publicação e Citações'!$A$2:$C$543,3,0)</f>
        <v>1</v>
      </c>
      <c r="E95" s="1" t="s">
        <v>3606</v>
      </c>
      <c r="F95" s="1" t="s">
        <v>3606</v>
      </c>
      <c r="G95" s="1" t="s">
        <v>3563</v>
      </c>
      <c r="H95" s="1" t="s">
        <v>3596</v>
      </c>
    </row>
    <row r="96" spans="1:8" x14ac:dyDescent="0.2">
      <c r="A96" s="1">
        <v>70</v>
      </c>
      <c r="B96" s="16" t="s">
        <v>1770</v>
      </c>
      <c r="C96" s="1">
        <f>VLOOKUP(B96,'Ano de Publicação e Citações'!$A$2:$C$543,2,0)</f>
        <v>2018</v>
      </c>
      <c r="D96" s="1">
        <f>VLOOKUP(B96,'Ano de Publicação e Citações'!$A$2:$C$543,3,0)</f>
        <v>11</v>
      </c>
      <c r="E96" s="1" t="s">
        <v>3685</v>
      </c>
      <c r="F96" s="3" t="s">
        <v>3499</v>
      </c>
      <c r="G96" s="1" t="s">
        <v>3459</v>
      </c>
    </row>
    <row r="97" spans="1:8" x14ac:dyDescent="0.2">
      <c r="A97" s="1">
        <v>71</v>
      </c>
      <c r="B97" s="16" t="s">
        <v>1790</v>
      </c>
      <c r="C97" s="1">
        <f>VLOOKUP(B97,'Ano de Publicação e Citações'!$A$2:$C$543,2,0)</f>
        <v>2018</v>
      </c>
      <c r="D97" s="1">
        <f>VLOOKUP(B97,'Ano de Publicação e Citações'!$A$2:$C$543,3,0)</f>
        <v>2</v>
      </c>
      <c r="E97" s="1" t="s">
        <v>3685</v>
      </c>
      <c r="F97" s="3" t="s">
        <v>3499</v>
      </c>
      <c r="G97" s="1" t="s">
        <v>3459</v>
      </c>
      <c r="H97" s="1" t="s">
        <v>3508</v>
      </c>
    </row>
    <row r="98" spans="1:8" x14ac:dyDescent="0.2">
      <c r="A98" s="1">
        <v>72</v>
      </c>
      <c r="B98" s="16" t="s">
        <v>1802</v>
      </c>
      <c r="C98" s="1">
        <f>VLOOKUP(B98,'Ano de Publicação e Citações'!$A$2:$C$543,2,0)</f>
        <v>2018</v>
      </c>
      <c r="D98" s="1">
        <f>VLOOKUP(B98,'Ano de Publicação e Citações'!$A$2:$C$543,3,0)</f>
        <v>4</v>
      </c>
      <c r="E98" s="1" t="s">
        <v>3706</v>
      </c>
      <c r="F98" s="3" t="s">
        <v>3540</v>
      </c>
      <c r="G98" s="1" t="s">
        <v>3459</v>
      </c>
    </row>
    <row r="99" spans="1:8" x14ac:dyDescent="0.2">
      <c r="A99" s="1">
        <v>73</v>
      </c>
      <c r="B99" s="16" t="s">
        <v>1860</v>
      </c>
      <c r="C99" s="1">
        <f>VLOOKUP(B99,'Ano de Publicação e Citações'!$A$2:$C$543,2,0)</f>
        <v>2018</v>
      </c>
      <c r="D99" s="1">
        <f>VLOOKUP(B99,'Ano de Publicação e Citações'!$A$2:$C$543,3,0)</f>
        <v>21</v>
      </c>
      <c r="E99" s="1" t="s">
        <v>3606</v>
      </c>
      <c r="F99" s="1" t="s">
        <v>3606</v>
      </c>
      <c r="H99" s="1" t="s">
        <v>3490</v>
      </c>
    </row>
    <row r="100" spans="1:8" x14ac:dyDescent="0.2">
      <c r="A100" s="1">
        <v>73</v>
      </c>
      <c r="B100" s="16" t="s">
        <v>1860</v>
      </c>
      <c r="C100" s="1">
        <f>VLOOKUP(B100,'Ano de Publicação e Citações'!$A$2:$C$543,2,0)</f>
        <v>2018</v>
      </c>
      <c r="D100" s="1">
        <f>VLOOKUP(B100,'Ano de Publicação e Citações'!$A$2:$C$543,3,0)</f>
        <v>21</v>
      </c>
      <c r="E100" s="1" t="s">
        <v>3479</v>
      </c>
      <c r="F100" s="3" t="s">
        <v>3540</v>
      </c>
      <c r="H100" s="1" t="s">
        <v>3449</v>
      </c>
    </row>
    <row r="101" spans="1:8" x14ac:dyDescent="0.2">
      <c r="A101" s="1">
        <v>73</v>
      </c>
      <c r="B101" s="16" t="s">
        <v>1860</v>
      </c>
      <c r="C101" s="1">
        <f>VLOOKUP(B101,'Ano de Publicação e Citações'!$A$2:$C$543,2,0)</f>
        <v>2018</v>
      </c>
      <c r="D101" s="1">
        <f>VLOOKUP(B101,'Ano de Publicação e Citações'!$A$2:$C$543,3,0)</f>
        <v>21</v>
      </c>
      <c r="E101" s="1" t="s">
        <v>3701</v>
      </c>
      <c r="F101" s="3" t="s">
        <v>3540</v>
      </c>
      <c r="H101" s="1" t="s">
        <v>3449</v>
      </c>
    </row>
    <row r="102" spans="1:8" x14ac:dyDescent="0.2">
      <c r="A102" s="1">
        <v>74</v>
      </c>
      <c r="B102" s="16" t="s">
        <v>1878</v>
      </c>
      <c r="C102" s="1">
        <f>VLOOKUP(B102,'Ano de Publicação e Citações'!$A$2:$C$543,2,0)</f>
        <v>2018</v>
      </c>
      <c r="D102" s="1">
        <f>VLOOKUP(B102,'Ano de Publicação e Citações'!$A$2:$C$543,3,0)</f>
        <v>14</v>
      </c>
      <c r="E102" s="1" t="s">
        <v>3606</v>
      </c>
      <c r="F102" s="1" t="s">
        <v>3606</v>
      </c>
      <c r="G102" s="1" t="s">
        <v>3459</v>
      </c>
      <c r="H102" s="1" t="s">
        <v>3466</v>
      </c>
    </row>
    <row r="103" spans="1:8" x14ac:dyDescent="0.2">
      <c r="A103" s="1">
        <v>75</v>
      </c>
      <c r="B103" s="16" t="s">
        <v>1916</v>
      </c>
      <c r="C103" s="1">
        <f>VLOOKUP(B103,'Ano de Publicação e Citações'!$A$2:$C$543,2,0)</f>
        <v>2018</v>
      </c>
      <c r="D103" s="1">
        <f>VLOOKUP(B103,'Ano de Publicação e Citações'!$A$2:$C$543,3,0)</f>
        <v>6</v>
      </c>
      <c r="E103" s="1" t="s">
        <v>3606</v>
      </c>
      <c r="F103" s="1" t="s">
        <v>3606</v>
      </c>
      <c r="G103" s="1" t="s">
        <v>3459</v>
      </c>
      <c r="H103" s="1" t="s">
        <v>3461</v>
      </c>
    </row>
    <row r="104" spans="1:8" x14ac:dyDescent="0.2">
      <c r="A104" s="1">
        <v>76</v>
      </c>
      <c r="B104" s="16" t="s">
        <v>1933</v>
      </c>
      <c r="C104" s="1">
        <f>VLOOKUP(B104,'Ano de Publicação e Citações'!$A$2:$C$543,2,0)</f>
        <v>2018</v>
      </c>
      <c r="D104" s="1">
        <f>VLOOKUP(B104,'Ano de Publicação e Citações'!$A$2:$C$543,3,0)</f>
        <v>5</v>
      </c>
      <c r="E104" s="1" t="s">
        <v>3509</v>
      </c>
      <c r="F104" s="1" t="s">
        <v>3509</v>
      </c>
      <c r="G104" s="1" t="s">
        <v>3459</v>
      </c>
    </row>
    <row r="105" spans="1:8" x14ac:dyDescent="0.2">
      <c r="A105" s="1">
        <v>76</v>
      </c>
      <c r="B105" s="16" t="s">
        <v>1933</v>
      </c>
      <c r="C105" s="1">
        <f>VLOOKUP(B105,'Ano de Publicação e Citações'!$A$2:$C$543,2,0)</f>
        <v>2018</v>
      </c>
      <c r="D105" s="1">
        <f>VLOOKUP(B105,'Ano de Publicação e Citações'!$A$2:$C$543,3,0)</f>
        <v>5</v>
      </c>
      <c r="E105" s="1" t="s">
        <v>3685</v>
      </c>
      <c r="F105" s="3" t="s">
        <v>3499</v>
      </c>
      <c r="H105" s="1" t="s">
        <v>3544</v>
      </c>
    </row>
    <row r="106" spans="1:8" x14ac:dyDescent="0.2">
      <c r="A106" s="1">
        <v>77</v>
      </c>
      <c r="B106" s="16" t="s">
        <v>1982</v>
      </c>
      <c r="C106" s="1">
        <f>VLOOKUP(B106,'Ano de Publicação e Citações'!$A$2:$C$543,2,0)</f>
        <v>2018</v>
      </c>
      <c r="D106" s="1">
        <f>VLOOKUP(B106,'Ano de Publicação e Citações'!$A$2:$C$543,3,0)</f>
        <v>11</v>
      </c>
      <c r="E106" s="1" t="s">
        <v>3704</v>
      </c>
      <c r="F106" s="3" t="s">
        <v>3540</v>
      </c>
      <c r="H106" s="1" t="s">
        <v>3461</v>
      </c>
    </row>
    <row r="107" spans="1:8" x14ac:dyDescent="0.2">
      <c r="A107" s="1">
        <v>77</v>
      </c>
      <c r="B107" s="16" t="s">
        <v>1982</v>
      </c>
      <c r="C107" s="1">
        <f>VLOOKUP(B107,'Ano de Publicação e Citações'!$A$2:$C$543,2,0)</f>
        <v>2018</v>
      </c>
      <c r="D107" s="1">
        <f>VLOOKUP(B107,'Ano de Publicação e Citações'!$A$2:$C$543,3,0)</f>
        <v>11</v>
      </c>
      <c r="E107" s="1" t="s">
        <v>3705</v>
      </c>
      <c r="F107" s="3" t="s">
        <v>3540</v>
      </c>
      <c r="H107" s="1" t="s">
        <v>3461</v>
      </c>
    </row>
    <row r="108" spans="1:8" x14ac:dyDescent="0.2">
      <c r="A108" s="1">
        <v>78</v>
      </c>
      <c r="B108" s="16" t="s">
        <v>2027</v>
      </c>
      <c r="C108" s="1">
        <f>VLOOKUP(B108,'Ano de Publicação e Citações'!$A$2:$C$543,2,0)</f>
        <v>2018</v>
      </c>
      <c r="D108" s="1">
        <f>VLOOKUP(B108,'Ano de Publicação e Citações'!$A$2:$C$543,3,0)</f>
        <v>45</v>
      </c>
      <c r="E108" s="1" t="s">
        <v>3685</v>
      </c>
      <c r="F108" s="3" t="s">
        <v>3499</v>
      </c>
      <c r="G108" s="1" t="s">
        <v>3454</v>
      </c>
      <c r="H108" s="1" t="s">
        <v>3510</v>
      </c>
    </row>
    <row r="109" spans="1:8" x14ac:dyDescent="0.2">
      <c r="A109" s="1">
        <v>79</v>
      </c>
      <c r="B109" s="16" t="s">
        <v>2047</v>
      </c>
      <c r="C109" s="1">
        <f>VLOOKUP(B109,'Ano de Publicação e Citações'!$A$2:$C$543,2,0)</f>
        <v>2018</v>
      </c>
      <c r="D109" s="1">
        <f>VLOOKUP(B109,'Ano de Publicação e Citações'!$A$2:$C$543,3,0)</f>
        <v>20</v>
      </c>
      <c r="E109" s="1" t="s">
        <v>3606</v>
      </c>
      <c r="F109" s="1" t="s">
        <v>3606</v>
      </c>
      <c r="G109" s="1" t="s">
        <v>3459</v>
      </c>
      <c r="H109" s="1" t="s">
        <v>3461</v>
      </c>
    </row>
    <row r="110" spans="1:8" x14ac:dyDescent="0.2">
      <c r="A110" s="1">
        <v>80</v>
      </c>
      <c r="B110" s="16" t="s">
        <v>2061</v>
      </c>
      <c r="C110" s="1">
        <f>VLOOKUP(B110,'Ano de Publicação e Citações'!$A$2:$C$543,2,0)</f>
        <v>2018</v>
      </c>
      <c r="D110" s="1">
        <f>VLOOKUP(B110,'Ano de Publicação e Citações'!$A$2:$C$543,3,0)</f>
        <v>4</v>
      </c>
      <c r="E110" s="1" t="s">
        <v>3479</v>
      </c>
      <c r="F110" s="3" t="s">
        <v>3499</v>
      </c>
      <c r="G110" s="1" t="s">
        <v>3467</v>
      </c>
      <c r="H110" s="1" t="s">
        <v>3622</v>
      </c>
    </row>
    <row r="111" spans="1:8" x14ac:dyDescent="0.2">
      <c r="A111" s="1">
        <v>81</v>
      </c>
      <c r="B111" s="16" t="s">
        <v>2073</v>
      </c>
      <c r="C111" s="1">
        <f>VLOOKUP(B111,'Ano de Publicação e Citações'!$A$2:$C$543,2,0)</f>
        <v>2018</v>
      </c>
      <c r="D111" s="1">
        <f>VLOOKUP(B111,'Ano de Publicação e Citações'!$A$2:$C$543,3,0)</f>
        <v>4</v>
      </c>
      <c r="E111" s="1" t="s">
        <v>3685</v>
      </c>
      <c r="F111" s="3" t="s">
        <v>3499</v>
      </c>
      <c r="H111" s="1" t="s">
        <v>3570</v>
      </c>
    </row>
    <row r="112" spans="1:8" x14ac:dyDescent="0.2">
      <c r="A112" s="1">
        <v>82</v>
      </c>
      <c r="B112" s="16" t="s">
        <v>2105</v>
      </c>
      <c r="C112" s="1">
        <f>VLOOKUP(B112,'Ano de Publicação e Citações'!$A$2:$C$543,2,0)</f>
        <v>2018</v>
      </c>
      <c r="D112" s="1">
        <f>VLOOKUP(B112,'Ano de Publicação e Citações'!$A$2:$C$543,3,0)</f>
        <v>9</v>
      </c>
      <c r="E112" s="1" t="s">
        <v>3685</v>
      </c>
      <c r="F112" s="3" t="s">
        <v>3499</v>
      </c>
      <c r="G112" s="1" t="s">
        <v>3459</v>
      </c>
    </row>
    <row r="113" spans="1:8" x14ac:dyDescent="0.2">
      <c r="A113" s="1">
        <v>83</v>
      </c>
      <c r="B113" s="16" t="s">
        <v>2166</v>
      </c>
      <c r="C113" s="1">
        <f>VLOOKUP(B113,'Ano de Publicação e Citações'!$A$2:$C$543,2,0)</f>
        <v>2018</v>
      </c>
      <c r="D113" s="1">
        <f>VLOOKUP(B113,'Ano de Publicação e Citações'!$A$2:$C$543,3,0)</f>
        <v>2</v>
      </c>
      <c r="E113" s="1" t="s">
        <v>3509</v>
      </c>
      <c r="F113" s="1" t="s">
        <v>3509</v>
      </c>
      <c r="G113" s="1" t="s">
        <v>3467</v>
      </c>
    </row>
    <row r="114" spans="1:8" x14ac:dyDescent="0.2">
      <c r="A114" s="1">
        <v>84</v>
      </c>
      <c r="B114" s="16" t="s">
        <v>2178</v>
      </c>
      <c r="C114" s="1">
        <f>VLOOKUP(B114,'Ano de Publicação e Citações'!$A$2:$C$543,2,0)</f>
        <v>2018</v>
      </c>
      <c r="D114" s="1">
        <f>VLOOKUP(B114,'Ano de Publicação e Citações'!$A$2:$C$543,3,0)</f>
        <v>4</v>
      </c>
      <c r="E114" s="1" t="s">
        <v>3606</v>
      </c>
      <c r="F114" s="1" t="s">
        <v>3606</v>
      </c>
      <c r="G114" s="1" t="s">
        <v>3454</v>
      </c>
    </row>
    <row r="115" spans="1:8" x14ac:dyDescent="0.2">
      <c r="A115" s="1">
        <v>84</v>
      </c>
      <c r="B115" s="16" t="s">
        <v>2178</v>
      </c>
      <c r="C115" s="1">
        <f>VLOOKUP(B115,'Ano de Publicação e Citações'!$A$2:$C$543,2,0)</f>
        <v>2018</v>
      </c>
      <c r="D115" s="1">
        <f>VLOOKUP(B115,'Ano de Publicação e Citações'!$A$2:$C$543,3,0)</f>
        <v>4</v>
      </c>
      <c r="E115" s="1" t="s">
        <v>3711</v>
      </c>
      <c r="F115" s="3" t="s">
        <v>3499</v>
      </c>
      <c r="H115" s="1" t="s">
        <v>3635</v>
      </c>
    </row>
    <row r="116" spans="1:8" ht="13.5" customHeight="1" x14ac:dyDescent="0.2">
      <c r="A116" s="1">
        <v>85</v>
      </c>
      <c r="B116" s="16" t="s">
        <v>2235</v>
      </c>
      <c r="C116" s="1">
        <f>VLOOKUP(B116,'Ano de Publicação e Citações'!$A$2:$C$543,2,0)</f>
        <v>2018</v>
      </c>
      <c r="D116" s="1">
        <f>VLOOKUP(B116,'Ano de Publicação e Citações'!$A$2:$C$543,3,0)</f>
        <v>0</v>
      </c>
      <c r="E116" s="1" t="s">
        <v>3606</v>
      </c>
      <c r="F116" s="1" t="s">
        <v>3606</v>
      </c>
      <c r="G116" s="1" t="s">
        <v>3459</v>
      </c>
    </row>
    <row r="117" spans="1:8" ht="13.5" customHeight="1" x14ac:dyDescent="0.2">
      <c r="A117" s="1">
        <v>85</v>
      </c>
      <c r="B117" s="16" t="s">
        <v>2235</v>
      </c>
      <c r="C117" s="1">
        <f>VLOOKUP(B117,'Ano de Publicação e Citações'!$A$2:$C$543,2,0)</f>
        <v>2018</v>
      </c>
      <c r="D117" s="1">
        <f>VLOOKUP(B117,'Ano de Publicação e Citações'!$A$2:$C$543,3,0)</f>
        <v>0</v>
      </c>
      <c r="G117" s="1" t="s">
        <v>3612</v>
      </c>
    </row>
    <row r="118" spans="1:8" ht="13.5" customHeight="1" x14ac:dyDescent="0.2">
      <c r="A118" s="1">
        <v>85</v>
      </c>
      <c r="B118" s="16" t="s">
        <v>2235</v>
      </c>
      <c r="C118" s="1">
        <f>VLOOKUP(B118,'Ano de Publicação e Citações'!$A$2:$C$543,2,0)</f>
        <v>2018</v>
      </c>
      <c r="D118" s="1">
        <f>VLOOKUP(B118,'Ano de Publicação e Citações'!$A$2:$C$543,3,0)</f>
        <v>0</v>
      </c>
      <c r="G118" s="1" t="s">
        <v>3596</v>
      </c>
    </row>
    <row r="119" spans="1:8" x14ac:dyDescent="0.2">
      <c r="A119" s="1">
        <v>86</v>
      </c>
      <c r="B119" s="16" t="s">
        <v>2265</v>
      </c>
      <c r="C119" s="1">
        <f>VLOOKUP(B119,'Ano de Publicação e Citações'!$A$2:$C$543,2,0)</f>
        <v>2018</v>
      </c>
      <c r="D119" s="1">
        <f>VLOOKUP(B119,'Ano de Publicação e Citações'!$A$2:$C$543,3,0)</f>
        <v>7</v>
      </c>
      <c r="E119" s="1" t="s">
        <v>3606</v>
      </c>
      <c r="F119" s="1" t="s">
        <v>3606</v>
      </c>
      <c r="G119" s="1" t="s">
        <v>3459</v>
      </c>
      <c r="H119" s="1" t="s">
        <v>3622</v>
      </c>
    </row>
    <row r="120" spans="1:8" x14ac:dyDescent="0.2">
      <c r="A120" s="1">
        <v>86</v>
      </c>
      <c r="B120" s="16" t="s">
        <v>2265</v>
      </c>
      <c r="C120" s="1">
        <f>VLOOKUP(B120,'Ano de Publicação e Citações'!$A$2:$C$543,2,0)</f>
        <v>2018</v>
      </c>
      <c r="D120" s="1">
        <f>VLOOKUP(B120,'Ano de Publicação e Citações'!$A$2:$C$543,3,0)</f>
        <v>7</v>
      </c>
      <c r="E120" s="1" t="s">
        <v>3685</v>
      </c>
      <c r="F120" s="3" t="s">
        <v>3499</v>
      </c>
      <c r="H120" s="1" t="s">
        <v>3508</v>
      </c>
    </row>
    <row r="121" spans="1:8" x14ac:dyDescent="0.2">
      <c r="A121" s="1">
        <v>87</v>
      </c>
      <c r="B121" s="16" t="s">
        <v>2309</v>
      </c>
      <c r="C121" s="1">
        <f>VLOOKUP(B121,'Ano de Publicação e Citações'!$A$2:$C$543,2,0)</f>
        <v>2017</v>
      </c>
      <c r="D121" s="1">
        <f>VLOOKUP(B121,'Ano de Publicação e Citações'!$A$2:$C$543,3,0)</f>
        <v>4</v>
      </c>
      <c r="E121" s="1" t="s">
        <v>3555</v>
      </c>
      <c r="F121" s="1" t="s">
        <v>3555</v>
      </c>
      <c r="G121" s="1" t="s">
        <v>3459</v>
      </c>
      <c r="H121" s="1" t="s">
        <v>3643</v>
      </c>
    </row>
    <row r="122" spans="1:8" x14ac:dyDescent="0.2">
      <c r="A122" s="1">
        <v>88</v>
      </c>
      <c r="B122" s="16" t="s">
        <v>2317</v>
      </c>
      <c r="C122" s="1">
        <f>VLOOKUP(B122,'Ano de Publicação e Citações'!$A$2:$C$543,2,0)</f>
        <v>2017</v>
      </c>
      <c r="D122" s="1">
        <f>VLOOKUP(B122,'Ano de Publicação e Citações'!$A$2:$C$543,3,0)</f>
        <v>1</v>
      </c>
      <c r="E122" s="3" t="s">
        <v>3709</v>
      </c>
      <c r="F122" s="3" t="s">
        <v>3499</v>
      </c>
      <c r="G122" s="1" t="s">
        <v>3520</v>
      </c>
    </row>
    <row r="123" spans="1:8" x14ac:dyDescent="0.2">
      <c r="A123" s="1">
        <v>89</v>
      </c>
      <c r="B123" s="16" t="s">
        <v>2356</v>
      </c>
      <c r="C123" s="1">
        <f>VLOOKUP(B123,'Ano de Publicação e Citações'!$A$2:$C$543,2,0)</f>
        <v>2017</v>
      </c>
      <c r="D123" s="1">
        <f>VLOOKUP(B123,'Ano de Publicação e Citações'!$A$2:$C$543,3,0)</f>
        <v>10</v>
      </c>
      <c r="E123" s="3" t="s">
        <v>3709</v>
      </c>
      <c r="F123" s="3" t="s">
        <v>3499</v>
      </c>
      <c r="G123" s="1" t="s">
        <v>3467</v>
      </c>
    </row>
    <row r="124" spans="1:8" x14ac:dyDescent="0.2">
      <c r="A124" s="1">
        <v>90</v>
      </c>
      <c r="B124" s="16" t="s">
        <v>2376</v>
      </c>
      <c r="C124" s="1">
        <f>VLOOKUP(B124,'Ano de Publicação e Citações'!$A$2:$C$543,2,0)</f>
        <v>2017</v>
      </c>
      <c r="D124" s="1">
        <f>VLOOKUP(B124,'Ano de Publicação e Citações'!$A$2:$C$543,3,0)</f>
        <v>23</v>
      </c>
      <c r="E124" s="1" t="s">
        <v>3606</v>
      </c>
      <c r="F124" s="1" t="s">
        <v>3606</v>
      </c>
      <c r="G124" s="1" t="s">
        <v>3459</v>
      </c>
    </row>
    <row r="125" spans="1:8" x14ac:dyDescent="0.2">
      <c r="A125" s="1">
        <v>91</v>
      </c>
      <c r="B125" s="16" t="s">
        <v>2466</v>
      </c>
      <c r="C125" s="1">
        <f>VLOOKUP(B125,'Ano de Publicação e Citações'!$A$2:$C$543,2,0)</f>
        <v>2017</v>
      </c>
      <c r="D125" s="1">
        <f>VLOOKUP(B125,'Ano de Publicação e Citações'!$A$2:$C$543,3,0)</f>
        <v>56</v>
      </c>
      <c r="E125" s="1" t="s">
        <v>3685</v>
      </c>
      <c r="F125" s="3" t="s">
        <v>3499</v>
      </c>
      <c r="G125" s="1" t="s">
        <v>3459</v>
      </c>
      <c r="H125" s="1" t="s">
        <v>3544</v>
      </c>
    </row>
    <row r="126" spans="1:8" x14ac:dyDescent="0.2">
      <c r="A126" s="1">
        <v>92</v>
      </c>
      <c r="B126" s="16" t="s">
        <v>2472</v>
      </c>
      <c r="C126" s="1">
        <f>VLOOKUP(B126,'Ano de Publicação e Citações'!$A$2:$C$543,2,0)</f>
        <v>2017</v>
      </c>
      <c r="D126" s="1">
        <f>VLOOKUP(B126,'Ano de Publicação e Citações'!$A$2:$C$543,3,0)</f>
        <v>4</v>
      </c>
      <c r="E126" s="1" t="s">
        <v>3703</v>
      </c>
      <c r="F126" s="3" t="s">
        <v>3499</v>
      </c>
      <c r="G126" s="1" t="s">
        <v>3459</v>
      </c>
      <c r="H126" s="1" t="s">
        <v>3461</v>
      </c>
    </row>
    <row r="127" spans="1:8" x14ac:dyDescent="0.2">
      <c r="A127" s="1">
        <v>92</v>
      </c>
      <c r="B127" s="16" t="s">
        <v>2472</v>
      </c>
      <c r="C127" s="1">
        <f>VLOOKUP(B127,'Ano de Publicação e Citações'!$A$2:$C$543,2,0)</f>
        <v>2017</v>
      </c>
      <c r="D127" s="1">
        <f>VLOOKUP(B127,'Ano de Publicação e Citações'!$A$2:$C$543,3,0)</f>
        <v>4</v>
      </c>
      <c r="E127" s="1" t="s">
        <v>3721</v>
      </c>
      <c r="F127" s="3" t="s">
        <v>3499</v>
      </c>
      <c r="G127" s="1" t="s">
        <v>3459</v>
      </c>
      <c r="H127" s="1" t="s">
        <v>3461</v>
      </c>
    </row>
    <row r="128" spans="1:8" x14ac:dyDescent="0.2">
      <c r="A128" s="1">
        <v>92</v>
      </c>
      <c r="B128" s="16" t="s">
        <v>2472</v>
      </c>
      <c r="C128" s="1">
        <f>VLOOKUP(B128,'Ano de Publicação e Citações'!$A$2:$C$543,2,0)</f>
        <v>2017</v>
      </c>
      <c r="D128" s="1">
        <f>VLOOKUP(B128,'Ano de Publicação e Citações'!$A$2:$C$543,3,0)</f>
        <v>4</v>
      </c>
      <c r="E128" s="1" t="s">
        <v>3703</v>
      </c>
      <c r="F128" s="3" t="s">
        <v>3499</v>
      </c>
      <c r="G128" s="1" t="s">
        <v>3459</v>
      </c>
      <c r="H128" s="1" t="s">
        <v>3461</v>
      </c>
    </row>
    <row r="129" spans="1:8" x14ac:dyDescent="0.2">
      <c r="A129" s="1">
        <v>93</v>
      </c>
      <c r="B129" s="16" t="s">
        <v>2505</v>
      </c>
      <c r="C129" s="1">
        <f>VLOOKUP(B129,'Ano de Publicação e Citações'!$A$2:$C$543,2,0)</f>
        <v>2017</v>
      </c>
      <c r="D129" s="1">
        <f>VLOOKUP(B129,'Ano de Publicação e Citações'!$A$2:$C$543,3,0)</f>
        <v>8</v>
      </c>
      <c r="E129" s="1" t="s">
        <v>3685</v>
      </c>
      <c r="F129" s="3" t="s">
        <v>3499</v>
      </c>
      <c r="G129" s="1" t="s">
        <v>3459</v>
      </c>
      <c r="H129" s="1" t="s">
        <v>3466</v>
      </c>
    </row>
    <row r="130" spans="1:8" x14ac:dyDescent="0.2">
      <c r="A130" s="1">
        <v>94</v>
      </c>
      <c r="B130" s="16" t="s">
        <v>2548</v>
      </c>
      <c r="C130" s="1">
        <f>VLOOKUP(B130,'Ano de Publicação e Citações'!$A$2:$C$543,2,0)</f>
        <v>2017</v>
      </c>
      <c r="D130" s="1">
        <f>VLOOKUP(B130,'Ano de Publicação e Citações'!$A$2:$C$543,3,0)</f>
        <v>40</v>
      </c>
      <c r="E130" s="1" t="s">
        <v>3479</v>
      </c>
      <c r="F130" s="3" t="s">
        <v>3499</v>
      </c>
      <c r="H130" s="1" t="s">
        <v>3461</v>
      </c>
    </row>
    <row r="131" spans="1:8" x14ac:dyDescent="0.2">
      <c r="A131" s="1">
        <v>95</v>
      </c>
      <c r="B131" s="16" t="s">
        <v>2655</v>
      </c>
      <c r="C131" s="1">
        <f>VLOOKUP(B131,'Ano de Publicação e Citações'!$A$2:$C$543,2,0)</f>
        <v>2017</v>
      </c>
      <c r="D131" s="1">
        <f>VLOOKUP(B131,'Ano de Publicação e Citações'!$A$2:$C$543,3,0)</f>
        <v>15</v>
      </c>
      <c r="E131" s="1" t="s">
        <v>3509</v>
      </c>
      <c r="F131" s="1" t="s">
        <v>3509</v>
      </c>
      <c r="G131" s="1" t="s">
        <v>3459</v>
      </c>
      <c r="H131" s="1" t="s">
        <v>3461</v>
      </c>
    </row>
    <row r="132" spans="1:8" x14ac:dyDescent="0.2">
      <c r="A132" s="1">
        <v>96</v>
      </c>
      <c r="B132" s="16" t="s">
        <v>2699</v>
      </c>
      <c r="C132" s="1">
        <f>VLOOKUP(B132,'Ano de Publicação e Citações'!$A$2:$C$543,2,0)</f>
        <v>2017</v>
      </c>
      <c r="D132" s="1">
        <f>VLOOKUP(B132,'Ano de Publicação e Citações'!$A$2:$C$543,3,0)</f>
        <v>28</v>
      </c>
      <c r="E132" s="1" t="s">
        <v>3606</v>
      </c>
      <c r="F132" s="1" t="s">
        <v>3606</v>
      </c>
      <c r="G132" s="1" t="s">
        <v>3454</v>
      </c>
      <c r="H132" s="1" t="s">
        <v>3570</v>
      </c>
    </row>
    <row r="133" spans="1:8" x14ac:dyDescent="0.2">
      <c r="A133" s="1">
        <v>97</v>
      </c>
      <c r="B133" s="16" t="s">
        <v>2734</v>
      </c>
      <c r="C133" s="1">
        <f>VLOOKUP(B133,'Ano de Publicação e Citações'!$A$2:$C$543,2,0)</f>
        <v>2017</v>
      </c>
      <c r="D133" s="1">
        <f>VLOOKUP(B133,'Ano de Publicação e Citações'!$A$2:$C$543,3,0)</f>
        <v>15</v>
      </c>
      <c r="E133" s="1" t="s">
        <v>3710</v>
      </c>
      <c r="F133" s="3" t="s">
        <v>3499</v>
      </c>
      <c r="H133" s="1" t="s">
        <v>3449</v>
      </c>
    </row>
    <row r="134" spans="1:8" x14ac:dyDescent="0.2">
      <c r="A134" s="1">
        <v>97</v>
      </c>
      <c r="B134" s="16" t="s">
        <v>2734</v>
      </c>
      <c r="C134" s="1">
        <f>VLOOKUP(B134,'Ano de Publicação e Citações'!$A$2:$C$543,2,0)</f>
        <v>2017</v>
      </c>
      <c r="D134" s="1">
        <f>VLOOKUP(B134,'Ano de Publicação e Citações'!$A$2:$C$543,3,0)</f>
        <v>15</v>
      </c>
      <c r="E134" s="1" t="s">
        <v>3606</v>
      </c>
      <c r="F134" s="1" t="s">
        <v>3606</v>
      </c>
      <c r="H134" s="1" t="s">
        <v>3490</v>
      </c>
    </row>
    <row r="135" spans="1:8" x14ac:dyDescent="0.2">
      <c r="A135" s="1">
        <v>98</v>
      </c>
      <c r="B135" s="16" t="s">
        <v>2780</v>
      </c>
      <c r="C135" s="1">
        <f>VLOOKUP(B135,'Ano de Publicação e Citações'!$A$2:$C$543,2,0)</f>
        <v>2017</v>
      </c>
      <c r="D135" s="1">
        <f>VLOOKUP(B135,'Ano de Publicação e Citações'!$A$2:$C$543,3,0)</f>
        <v>1</v>
      </c>
      <c r="E135" s="1" t="s">
        <v>3606</v>
      </c>
      <c r="F135" s="1" t="s">
        <v>3606</v>
      </c>
      <c r="G135" s="1" t="s">
        <v>3520</v>
      </c>
      <c r="H135" s="1" t="s">
        <v>3622</v>
      </c>
    </row>
    <row r="136" spans="1:8" x14ac:dyDescent="0.2">
      <c r="A136" s="1">
        <v>99</v>
      </c>
      <c r="B136" s="16" t="s">
        <v>2809</v>
      </c>
      <c r="C136" s="1">
        <f>VLOOKUP(B136,'Ano de Publicação e Citações'!$A$2:$C$543,2,0)</f>
        <v>2017</v>
      </c>
      <c r="D136" s="1">
        <f>VLOOKUP(B136,'Ano de Publicação e Citações'!$A$2:$C$543,3,0)</f>
        <v>2</v>
      </c>
      <c r="E136" s="1" t="s">
        <v>3606</v>
      </c>
      <c r="F136" s="1" t="s">
        <v>3606</v>
      </c>
      <c r="G136" s="1" t="s">
        <v>3459</v>
      </c>
      <c r="H136" s="1" t="s">
        <v>3461</v>
      </c>
    </row>
    <row r="137" spans="1:8" x14ac:dyDescent="0.2">
      <c r="A137" s="1">
        <v>100</v>
      </c>
      <c r="B137" s="16" t="s">
        <v>2852</v>
      </c>
      <c r="C137" s="1">
        <f>VLOOKUP(B137,'Ano de Publicação e Citações'!$A$2:$C$543,2,0)</f>
        <v>2017</v>
      </c>
      <c r="D137" s="1">
        <f>VLOOKUP(B137,'Ano de Publicação e Citações'!$A$2:$C$543,3,0)</f>
        <v>3</v>
      </c>
      <c r="E137" s="1" t="s">
        <v>3685</v>
      </c>
      <c r="F137" s="3" t="s">
        <v>3499</v>
      </c>
      <c r="H137" s="1" t="s">
        <v>3464</v>
      </c>
    </row>
    <row r="138" spans="1:8" x14ac:dyDescent="0.2">
      <c r="A138" s="1">
        <v>101</v>
      </c>
      <c r="B138" s="16" t="s">
        <v>2902</v>
      </c>
      <c r="C138" s="1">
        <f>VLOOKUP(B138,'Ano de Publicação e Citações'!$A$2:$C$543,2,0)</f>
        <v>2017</v>
      </c>
      <c r="D138" s="1">
        <f>VLOOKUP(B138,'Ano de Publicação e Citações'!$A$2:$C$543,3,0)</f>
        <v>1</v>
      </c>
      <c r="E138" s="1" t="s">
        <v>3555</v>
      </c>
      <c r="F138" s="1" t="s">
        <v>3555</v>
      </c>
      <c r="G138" s="1" t="s">
        <v>3459</v>
      </c>
      <c r="H138" s="1" t="s">
        <v>3646</v>
      </c>
    </row>
    <row r="139" spans="1:8" x14ac:dyDescent="0.2">
      <c r="A139" s="1">
        <v>101</v>
      </c>
      <c r="B139" s="16" t="s">
        <v>2902</v>
      </c>
      <c r="C139" s="1">
        <f>VLOOKUP(B139,'Ano de Publicação e Citações'!$A$2:$C$543,2,0)</f>
        <v>2017</v>
      </c>
      <c r="D139" s="1">
        <f>VLOOKUP(B139,'Ano de Publicação e Citações'!$A$2:$C$543,3,0)</f>
        <v>1</v>
      </c>
      <c r="G139" s="1" t="s">
        <v>3443</v>
      </c>
    </row>
    <row r="140" spans="1:8" x14ac:dyDescent="0.2">
      <c r="A140" s="1">
        <v>102</v>
      </c>
      <c r="B140" s="16" t="s">
        <v>2910</v>
      </c>
      <c r="C140" s="1">
        <f>VLOOKUP(B140,'Ano de Publicação e Citações'!$A$2:$C$543,2,0)</f>
        <v>2017</v>
      </c>
      <c r="D140" s="1">
        <f>VLOOKUP(B140,'Ano de Publicação e Citações'!$A$2:$C$543,3,0)</f>
        <v>15</v>
      </c>
      <c r="E140" s="1" t="s">
        <v>3688</v>
      </c>
      <c r="F140" s="3" t="s">
        <v>3540</v>
      </c>
      <c r="G140" s="1" t="s">
        <v>3459</v>
      </c>
    </row>
    <row r="141" spans="1:8" x14ac:dyDescent="0.2">
      <c r="A141" s="1">
        <v>103</v>
      </c>
      <c r="B141" s="16" t="s">
        <v>2924</v>
      </c>
      <c r="C141" s="1">
        <f>VLOOKUP(B141,'Ano de Publicação e Citações'!$A$2:$C$543,2,0)</f>
        <v>2017</v>
      </c>
      <c r="D141" s="1">
        <f>VLOOKUP(B141,'Ano de Publicação e Citações'!$A$2:$C$543,3,0)</f>
        <v>18</v>
      </c>
      <c r="E141" s="1" t="s">
        <v>3700</v>
      </c>
      <c r="F141" s="3" t="s">
        <v>3540</v>
      </c>
      <c r="G141" s="1" t="s">
        <v>3459</v>
      </c>
      <c r="H141" s="1" t="s">
        <v>3449</v>
      </c>
    </row>
    <row r="142" spans="1:8" x14ac:dyDescent="0.2">
      <c r="A142" s="1">
        <v>103</v>
      </c>
      <c r="B142" s="16" t="s">
        <v>2924</v>
      </c>
      <c r="C142" s="1">
        <f>VLOOKUP(B142,'Ano de Publicação e Citações'!$A$2:$C$543,2,0)</f>
        <v>2017</v>
      </c>
      <c r="D142" s="1">
        <f>VLOOKUP(B142,'Ano de Publicação e Citações'!$A$2:$C$543,3,0)</f>
        <v>18</v>
      </c>
      <c r="E142" s="1" t="s">
        <v>3606</v>
      </c>
      <c r="F142" s="3" t="s">
        <v>3606</v>
      </c>
      <c r="G142" s="1" t="s">
        <v>3459</v>
      </c>
      <c r="H142" s="1" t="s">
        <v>3449</v>
      </c>
    </row>
    <row r="143" spans="1:8" x14ac:dyDescent="0.2">
      <c r="A143" s="1">
        <v>104</v>
      </c>
      <c r="B143" s="16" t="s">
        <v>2936</v>
      </c>
      <c r="C143" s="1">
        <f>VLOOKUP(B143,'Ano de Publicação e Citações'!$A$2:$C$543,2,0)</f>
        <v>2017</v>
      </c>
      <c r="D143" s="1">
        <f>VLOOKUP(B143,'Ano de Publicação e Citações'!$A$2:$C$543,3,0)</f>
        <v>2</v>
      </c>
      <c r="E143" s="1" t="s">
        <v>3702</v>
      </c>
      <c r="F143" s="3" t="s">
        <v>3499</v>
      </c>
      <c r="G143" s="1" t="s">
        <v>3459</v>
      </c>
    </row>
    <row r="144" spans="1:8" x14ac:dyDescent="0.2">
      <c r="A144" s="1">
        <v>105</v>
      </c>
      <c r="B144" s="16" t="s">
        <v>2961</v>
      </c>
      <c r="C144" s="1">
        <f>VLOOKUP(B144,'Ano de Publicação e Citações'!$A$2:$C$543,2,0)</f>
        <v>2016</v>
      </c>
      <c r="D144" s="1">
        <f>VLOOKUP(B144,'Ano de Publicação e Citações'!$A$2:$C$543,3,0)</f>
        <v>15</v>
      </c>
      <c r="E144" s="3" t="s">
        <v>3509</v>
      </c>
      <c r="F144" s="3" t="s">
        <v>3509</v>
      </c>
      <c r="G144" s="3" t="s">
        <v>3520</v>
      </c>
    </row>
    <row r="145" spans="1:8" x14ac:dyDescent="0.2">
      <c r="A145" s="1">
        <v>106</v>
      </c>
      <c r="B145" s="16" t="s">
        <v>2973</v>
      </c>
      <c r="C145" s="1">
        <f>VLOOKUP(B145,'Ano de Publicação e Citações'!$A$2:$C$543,2,0)</f>
        <v>2016</v>
      </c>
      <c r="D145" s="1">
        <f>VLOOKUP(B145,'Ano de Publicação e Citações'!$A$2:$C$543,3,0)</f>
        <v>5</v>
      </c>
      <c r="E145" s="3" t="s">
        <v>3683</v>
      </c>
      <c r="F145" s="3" t="s">
        <v>3499</v>
      </c>
      <c r="G145" s="3"/>
      <c r="H145" s="1" t="s">
        <v>3508</v>
      </c>
    </row>
    <row r="146" spans="1:8" x14ac:dyDescent="0.2">
      <c r="A146" s="1">
        <v>106</v>
      </c>
      <c r="B146" s="16" t="s">
        <v>2973</v>
      </c>
      <c r="C146" s="1">
        <f>VLOOKUP(B146,'Ano de Publicação e Citações'!$A$2:$C$543,2,0)</f>
        <v>2016</v>
      </c>
      <c r="D146" s="1">
        <f>VLOOKUP(B146,'Ano de Publicação e Citações'!$A$2:$C$543,3,0)</f>
        <v>5</v>
      </c>
      <c r="E146" s="3" t="s">
        <v>3606</v>
      </c>
      <c r="F146" s="1" t="s">
        <v>3606</v>
      </c>
      <c r="G146" s="3" t="s">
        <v>3459</v>
      </c>
    </row>
    <row r="147" spans="1:8" x14ac:dyDescent="0.2">
      <c r="A147" s="1">
        <v>107</v>
      </c>
      <c r="B147" s="16" t="s">
        <v>3084</v>
      </c>
      <c r="C147" s="1">
        <f>VLOOKUP(B147,'Ano de Publicação e Citações'!$A$2:$C$543,2,0)</f>
        <v>2016</v>
      </c>
      <c r="D147" s="1">
        <f>VLOOKUP(B147,'Ano de Publicação e Citações'!$A$2:$C$543,3,0)</f>
        <v>19</v>
      </c>
      <c r="E147" s="1" t="s">
        <v>3606</v>
      </c>
      <c r="F147" s="1" t="s">
        <v>3606</v>
      </c>
      <c r="G147" s="3" t="s">
        <v>3459</v>
      </c>
      <c r="H147" s="1" t="s">
        <v>3461</v>
      </c>
    </row>
    <row r="148" spans="1:8" x14ac:dyDescent="0.2">
      <c r="A148" s="1">
        <v>108</v>
      </c>
      <c r="B148" s="16" t="s">
        <v>3090</v>
      </c>
      <c r="C148" s="1">
        <f>VLOOKUP(B148,'Ano de Publicação e Citações'!$A$2:$C$543,2,0)</f>
        <v>2016</v>
      </c>
      <c r="D148" s="1">
        <f>VLOOKUP(B148,'Ano de Publicação e Citações'!$A$2:$C$543,3,0)</f>
        <v>66</v>
      </c>
      <c r="E148" s="3" t="s">
        <v>3683</v>
      </c>
      <c r="F148" s="3" t="s">
        <v>3499</v>
      </c>
      <c r="G148" s="3"/>
      <c r="H148" s="1" t="s">
        <v>3544</v>
      </c>
    </row>
    <row r="149" spans="1:8" x14ac:dyDescent="0.2">
      <c r="A149" s="1">
        <v>109</v>
      </c>
      <c r="B149" s="16" t="s">
        <v>3108</v>
      </c>
      <c r="C149" s="1">
        <f>VLOOKUP(B149,'Ano de Publicação e Citações'!$A$2:$C$543,2,0)</f>
        <v>2016</v>
      </c>
      <c r="D149" s="1">
        <f>VLOOKUP(B149,'Ano de Publicação e Citações'!$A$2:$C$543,3,0)</f>
        <v>27</v>
      </c>
      <c r="E149" s="1" t="s">
        <v>3606</v>
      </c>
      <c r="F149" s="1" t="s">
        <v>3606</v>
      </c>
      <c r="G149" s="1" t="s">
        <v>3459</v>
      </c>
      <c r="H149" s="1" t="s">
        <v>3544</v>
      </c>
    </row>
    <row r="150" spans="1:8" x14ac:dyDescent="0.2">
      <c r="A150" s="1">
        <v>110</v>
      </c>
      <c r="B150" s="16" t="s">
        <v>3146</v>
      </c>
      <c r="C150" s="1">
        <f>VLOOKUP(B150,'Ano de Publicação e Citações'!$A$2:$C$543,2,0)</f>
        <v>2016</v>
      </c>
      <c r="D150" s="1">
        <f>VLOOKUP(B150,'Ano de Publicação e Citações'!$A$2:$C$543,3,0)</f>
        <v>5</v>
      </c>
      <c r="E150" s="1" t="s">
        <v>3685</v>
      </c>
      <c r="F150" s="3" t="s">
        <v>3499</v>
      </c>
      <c r="H150" s="1" t="s">
        <v>3544</v>
      </c>
    </row>
    <row r="151" spans="1:8" x14ac:dyDescent="0.2">
      <c r="A151" s="1">
        <v>110</v>
      </c>
      <c r="B151" s="16" t="s">
        <v>3146</v>
      </c>
      <c r="C151" s="1">
        <f>VLOOKUP(B151,'Ano de Publicação e Citações'!$A$2:$C$543,2,0)</f>
        <v>2016</v>
      </c>
      <c r="D151" s="1">
        <f>VLOOKUP(B151,'Ano de Publicação e Citações'!$A$2:$C$543,3,0)</f>
        <v>5</v>
      </c>
      <c r="E151" s="1" t="s">
        <v>3606</v>
      </c>
      <c r="F151" s="1" t="s">
        <v>3606</v>
      </c>
      <c r="G151" s="1" t="s">
        <v>3459</v>
      </c>
      <c r="H151" s="1" t="s">
        <v>3466</v>
      </c>
    </row>
    <row r="152" spans="1:8" x14ac:dyDescent="0.2">
      <c r="A152" s="1">
        <v>111</v>
      </c>
      <c r="B152" s="16" t="s">
        <v>3152</v>
      </c>
      <c r="C152" s="1">
        <f>VLOOKUP(B152,'Ano de Publicação e Citações'!$A$2:$C$543,2,0)</f>
        <v>2016</v>
      </c>
      <c r="D152" s="1">
        <f>VLOOKUP(B152,'Ano de Publicação e Citações'!$A$2:$C$543,3,0)</f>
        <v>22</v>
      </c>
      <c r="E152" s="1" t="s">
        <v>3509</v>
      </c>
      <c r="F152" s="1" t="s">
        <v>3509</v>
      </c>
      <c r="G152" s="1" t="s">
        <v>3467</v>
      </c>
      <c r="H152" s="1" t="s">
        <v>3544</v>
      </c>
    </row>
    <row r="153" spans="1:8" x14ac:dyDescent="0.2">
      <c r="A153" s="1">
        <v>112</v>
      </c>
      <c r="B153" s="16" t="s">
        <v>3164</v>
      </c>
      <c r="C153" s="1">
        <f>VLOOKUP(B153,'Ano de Publicação e Citações'!$A$2:$C$543,2,0)</f>
        <v>2016</v>
      </c>
      <c r="D153" s="1">
        <f>VLOOKUP(B153,'Ano de Publicação e Citações'!$A$2:$C$543,3,0)</f>
        <v>8</v>
      </c>
      <c r="E153" s="1" t="s">
        <v>3685</v>
      </c>
      <c r="F153" s="3" t="s">
        <v>3499</v>
      </c>
      <c r="G153" s="1" t="s">
        <v>3520</v>
      </c>
      <c r="H153" s="1" t="s">
        <v>3449</v>
      </c>
    </row>
    <row r="154" spans="1:8" x14ac:dyDescent="0.2">
      <c r="A154" s="1">
        <v>113</v>
      </c>
      <c r="B154" s="16" t="s">
        <v>3178</v>
      </c>
      <c r="C154" s="1">
        <f>VLOOKUP(B154,'Ano de Publicação e Citações'!$A$2:$C$543,2,0)</f>
        <v>2016</v>
      </c>
      <c r="D154" s="1">
        <f>VLOOKUP(B154,'Ano de Publicação e Citações'!$A$2:$C$543,3,0)</f>
        <v>47</v>
      </c>
      <c r="E154" s="1" t="s">
        <v>3606</v>
      </c>
      <c r="F154" s="1" t="s">
        <v>3606</v>
      </c>
      <c r="G154" s="1" t="s">
        <v>3459</v>
      </c>
      <c r="H154" s="1" t="s">
        <v>3461</v>
      </c>
    </row>
    <row r="155" spans="1:8" x14ac:dyDescent="0.2">
      <c r="A155" s="1">
        <v>114</v>
      </c>
      <c r="B155" s="16" t="s">
        <v>3222</v>
      </c>
      <c r="C155" s="1">
        <f>VLOOKUP(B155,'Ano de Publicação e Citações'!$A$2:$C$543,2,0)</f>
        <v>2016</v>
      </c>
      <c r="D155" s="1">
        <f>VLOOKUP(B155,'Ano de Publicação e Citações'!$A$2:$C$543,3,0)</f>
        <v>18</v>
      </c>
      <c r="E155" s="1" t="s">
        <v>3594</v>
      </c>
      <c r="F155" s="3" t="s">
        <v>3499</v>
      </c>
      <c r="G155" s="1" t="s">
        <v>3459</v>
      </c>
      <c r="H155" s="1" t="s">
        <v>3461</v>
      </c>
    </row>
    <row r="156" spans="1:8" x14ac:dyDescent="0.2">
      <c r="A156" s="1">
        <v>115</v>
      </c>
      <c r="B156" s="16" t="s">
        <v>3227</v>
      </c>
      <c r="C156" s="1">
        <f>VLOOKUP(B156,'Ano de Publicação e Citações'!$A$2:$C$543,2,0)</f>
        <v>2016</v>
      </c>
      <c r="D156" s="1">
        <f>VLOOKUP(B156,'Ano de Publicação e Citações'!$A$2:$C$543,3,0)</f>
        <v>8</v>
      </c>
      <c r="E156" s="1" t="s">
        <v>3606</v>
      </c>
      <c r="F156" s="1" t="s">
        <v>3606</v>
      </c>
      <c r="G156" s="1" t="s">
        <v>3467</v>
      </c>
      <c r="H156" s="1" t="s">
        <v>3622</v>
      </c>
    </row>
    <row r="157" spans="1:8" x14ac:dyDescent="0.2">
      <c r="A157" s="1">
        <v>115</v>
      </c>
      <c r="B157" s="16" t="s">
        <v>3227</v>
      </c>
      <c r="C157" s="1">
        <f>VLOOKUP(B157,'Ano de Publicação e Citações'!$A$2:$C$543,2,0)</f>
        <v>2016</v>
      </c>
      <c r="D157" s="1">
        <f>VLOOKUP(B157,'Ano de Publicação e Citações'!$A$2:$C$543,3,0)</f>
        <v>8</v>
      </c>
      <c r="E157" s="1" t="s">
        <v>3685</v>
      </c>
      <c r="F157" s="3" t="s">
        <v>3499</v>
      </c>
      <c r="G157" s="1" t="s">
        <v>3467</v>
      </c>
      <c r="H157" s="1" t="s">
        <v>3508</v>
      </c>
    </row>
    <row r="158" spans="1:8" x14ac:dyDescent="0.2">
      <c r="A158" s="1">
        <v>116</v>
      </c>
      <c r="B158" s="17" t="s">
        <v>3406</v>
      </c>
      <c r="C158" s="1">
        <f>VLOOKUP(B158,'Ano de Publicação e Citações'!$A$2:$C$543,2,0)</f>
        <v>2016</v>
      </c>
      <c r="D158" s="1">
        <f>VLOOKUP(B158,'Ano de Publicação e Citações'!$A$2:$C$543,3,0)</f>
        <v>1</v>
      </c>
      <c r="E158" s="1" t="s">
        <v>3606</v>
      </c>
      <c r="F158" s="1" t="s">
        <v>3606</v>
      </c>
      <c r="H158" s="1" t="s">
        <v>3596</v>
      </c>
    </row>
    <row r="159" spans="1:8" x14ac:dyDescent="0.2">
      <c r="A159" s="1">
        <v>116</v>
      </c>
      <c r="B159" s="17" t="s">
        <v>3406</v>
      </c>
      <c r="C159" s="1">
        <f>VLOOKUP(B159,'Ano de Publicação e Citações'!$A$2:$C$543,2,0)</f>
        <v>2016</v>
      </c>
      <c r="D159" s="1">
        <f>VLOOKUP(B159,'Ano de Publicação e Citações'!$A$2:$C$543,3,0)</f>
        <v>1</v>
      </c>
      <c r="E159" s="1" t="s">
        <v>3685</v>
      </c>
      <c r="F159" s="3" t="s">
        <v>3499</v>
      </c>
      <c r="H159" s="1" t="s">
        <v>3449</v>
      </c>
    </row>
    <row r="160" spans="1:8" x14ac:dyDescent="0.2">
      <c r="A160" s="1">
        <v>117</v>
      </c>
      <c r="B160" s="17" t="s">
        <v>3408</v>
      </c>
      <c r="C160" s="1">
        <f>VLOOKUP(B160,'Ano de Publicação e Citações'!$A$2:$C$543,2,0)</f>
        <v>2016</v>
      </c>
      <c r="D160" s="1">
        <f>VLOOKUP(B160,'Ano de Publicação e Citações'!$A$2:$C$543,3,0)</f>
        <v>2</v>
      </c>
      <c r="E160" s="1" t="s">
        <v>3606</v>
      </c>
      <c r="F160" s="1" t="s">
        <v>3606</v>
      </c>
      <c r="G160" s="1" t="s">
        <v>3459</v>
      </c>
    </row>
    <row r="161" spans="1:8" x14ac:dyDescent="0.2">
      <c r="A161" s="1">
        <v>118</v>
      </c>
      <c r="B161" s="17" t="s">
        <v>3412</v>
      </c>
      <c r="C161" s="1">
        <f>VLOOKUP(B161,'Ano de Publicação e Citações'!$A$2:$C$543,2,0)</f>
        <v>2016</v>
      </c>
      <c r="D161" s="1">
        <f>VLOOKUP(B161,'Ano de Publicação e Citações'!$A$2:$C$543,3,0)</f>
        <v>1</v>
      </c>
      <c r="E161" s="1" t="s">
        <v>3606</v>
      </c>
      <c r="F161" s="1" t="s">
        <v>3606</v>
      </c>
      <c r="G161" s="1" t="s">
        <v>3459</v>
      </c>
      <c r="H161" s="1" t="s">
        <v>3611</v>
      </c>
    </row>
    <row r="162" spans="1:8" x14ac:dyDescent="0.2">
      <c r="A162" s="1">
        <v>118</v>
      </c>
      <c r="B162" s="17" t="s">
        <v>3412</v>
      </c>
      <c r="C162" s="1">
        <f>VLOOKUP(B162,'Ano de Publicação e Citações'!$A$2:$C$543,2,0)</f>
        <v>2016</v>
      </c>
      <c r="D162" s="1">
        <f>VLOOKUP(B162,'Ano de Publicação e Citações'!$A$2:$C$543,3,0)</f>
        <v>1</v>
      </c>
      <c r="G162" s="1" t="s">
        <v>3454</v>
      </c>
      <c r="H162" s="1" t="s">
        <v>3611</v>
      </c>
    </row>
    <row r="163" spans="1:8" x14ac:dyDescent="0.2">
      <c r="A163" s="1">
        <v>119</v>
      </c>
      <c r="B163" s="17" t="s">
        <v>3420</v>
      </c>
      <c r="C163" s="1">
        <f>VLOOKUP(B163,'Ano de Publicação e Citações'!$A$2:$C$543,2,0)</f>
        <v>2016</v>
      </c>
      <c r="D163" s="1">
        <f>VLOOKUP(B163,'Ano de Publicação e Citações'!$A$2:$C$543,3,0)</f>
        <v>19</v>
      </c>
      <c r="E163" s="1" t="s">
        <v>3606</v>
      </c>
      <c r="F163" s="1" t="s">
        <v>3606</v>
      </c>
      <c r="H163" s="1" t="s">
        <v>3596</v>
      </c>
    </row>
    <row r="164" spans="1:8" x14ac:dyDescent="0.2">
      <c r="A164" s="1">
        <v>119</v>
      </c>
      <c r="B164" s="17" t="s">
        <v>3420</v>
      </c>
      <c r="C164" s="1">
        <f>VLOOKUP(B164,'Ano de Publicação e Citações'!$A$2:$C$543,2,0)</f>
        <v>2016</v>
      </c>
      <c r="D164" s="1">
        <f>VLOOKUP(B164,'Ano de Publicação e Citações'!$A$2:$C$543,3,0)</f>
        <v>19</v>
      </c>
      <c r="G164" s="1" t="s">
        <v>3459</v>
      </c>
    </row>
    <row r="165" spans="1:8" x14ac:dyDescent="0.2">
      <c r="A165" s="1">
        <v>120</v>
      </c>
      <c r="B165" s="17" t="s">
        <v>3427</v>
      </c>
      <c r="C165" s="1">
        <f>VLOOKUP(B165,'Ano de Publicação e Citações'!$A$2:$C$543,2,0)</f>
        <v>2016</v>
      </c>
      <c r="D165" s="1">
        <f>VLOOKUP(B165,'Ano de Publicação e Citações'!$A$2:$C$543,3,0)</f>
        <v>8</v>
      </c>
      <c r="E165" s="1" t="s">
        <v>3685</v>
      </c>
      <c r="F165" s="3" t="s">
        <v>3499</v>
      </c>
      <c r="G165" s="1" t="s">
        <v>3651</v>
      </c>
      <c r="H165" s="1" t="s">
        <v>3544</v>
      </c>
    </row>
    <row r="166" spans="1:8" x14ac:dyDescent="0.2">
      <c r="A166" s="1">
        <v>120</v>
      </c>
      <c r="B166" s="17" t="s">
        <v>3427</v>
      </c>
      <c r="C166" s="1">
        <f>VLOOKUP(B166,'Ano de Publicação e Citações'!$A$2:$C$543,2,0)</f>
        <v>2016</v>
      </c>
      <c r="D166" s="1">
        <f>VLOOKUP(B166,'Ano de Publicação e Citações'!$A$2:$C$543,3,0)</f>
        <v>8</v>
      </c>
      <c r="G166" s="1" t="s">
        <v>3467</v>
      </c>
      <c r="H166" s="1" t="s">
        <v>3544</v>
      </c>
    </row>
    <row r="167" spans="1:8" x14ac:dyDescent="0.2">
      <c r="A167" s="1">
        <v>121</v>
      </c>
      <c r="B167" s="17" t="s">
        <v>3429</v>
      </c>
      <c r="C167" s="1">
        <f>VLOOKUP(B167,'Ano de Publicação e Citações'!$A$2:$C$543,2,0)</f>
        <v>2016</v>
      </c>
      <c r="D167" s="1">
        <f>VLOOKUP(B167,'Ano de Publicação e Citações'!$A$2:$C$543,3,0)</f>
        <v>4</v>
      </c>
      <c r="E167" s="1" t="s">
        <v>3606</v>
      </c>
      <c r="F167" s="1" t="s">
        <v>3606</v>
      </c>
      <c r="G167" s="1" t="s">
        <v>3459</v>
      </c>
    </row>
    <row r="168" spans="1:8" x14ac:dyDescent="0.2">
      <c r="A168" s="1">
        <v>122</v>
      </c>
      <c r="B168" s="17" t="s">
        <v>3432</v>
      </c>
      <c r="C168" s="1">
        <f>VLOOKUP(B168,'Ano de Publicação e Citações'!$A$2:$C$543,2,0)</f>
        <v>2016</v>
      </c>
      <c r="D168" s="1">
        <f>VLOOKUP(B168,'Ano de Publicação e Citações'!$A$2:$C$543,3,0)</f>
        <v>15</v>
      </c>
      <c r="E168" s="1" t="s">
        <v>3555</v>
      </c>
      <c r="F168" s="1" t="s">
        <v>3555</v>
      </c>
      <c r="G168" s="1" t="s">
        <v>3459</v>
      </c>
      <c r="H168" s="1" t="s">
        <v>3544</v>
      </c>
    </row>
    <row r="169" spans="1:8" x14ac:dyDescent="0.2">
      <c r="A169" s="1">
        <v>123</v>
      </c>
      <c r="B169" s="16" t="s">
        <v>71</v>
      </c>
      <c r="C169" s="1">
        <f>VLOOKUP(B169,'Ano de Publicação e Citações'!$A$2:$C$543,2,0)</f>
        <v>2021</v>
      </c>
      <c r="D169" s="1">
        <f>VLOOKUP(B169,'Ano de Publicação e Citações'!$A$2:$C$543,3,0)</f>
        <v>0</v>
      </c>
      <c r="E169" s="1" t="s">
        <v>3606</v>
      </c>
      <c r="F169" s="1" t="s">
        <v>3606</v>
      </c>
      <c r="G169" s="1" t="s">
        <v>3443</v>
      </c>
      <c r="H169" s="1" t="s">
        <v>3461</v>
      </c>
    </row>
    <row r="170" spans="1:8" x14ac:dyDescent="0.2">
      <c r="A170" s="1">
        <v>124</v>
      </c>
      <c r="B170" s="16" t="s">
        <v>320</v>
      </c>
      <c r="C170" s="1">
        <f>VLOOKUP(B170,'Ano de Publicação e Citações'!$A$2:$C$543,2,0)</f>
        <v>2020</v>
      </c>
      <c r="D170" s="1">
        <f>VLOOKUP(B170,'Ano de Publicação e Citações'!$A$2:$C$543,3,0)</f>
        <v>1</v>
      </c>
      <c r="E170" s="1" t="s">
        <v>3606</v>
      </c>
      <c r="F170" s="1" t="s">
        <v>3606</v>
      </c>
      <c r="H170" s="1" t="s">
        <v>3449</v>
      </c>
    </row>
    <row r="171" spans="1:8" x14ac:dyDescent="0.2">
      <c r="A171" s="1">
        <v>125</v>
      </c>
      <c r="B171" s="16" t="s">
        <v>327</v>
      </c>
      <c r="C171" s="1">
        <f>VLOOKUP(B171,'Ano de Publicação e Citações'!$A$2:$C$543,2,0)</f>
        <v>2020</v>
      </c>
      <c r="D171" s="1">
        <f>VLOOKUP(B171,'Ano de Publicação e Citações'!$A$2:$C$543,3,0)</f>
        <v>2</v>
      </c>
      <c r="E171" s="1" t="s">
        <v>3606</v>
      </c>
      <c r="F171" s="1" t="s">
        <v>3606</v>
      </c>
      <c r="H171" s="1" t="s">
        <v>3451</v>
      </c>
    </row>
    <row r="172" spans="1:8" x14ac:dyDescent="0.2">
      <c r="A172" s="1">
        <v>126</v>
      </c>
      <c r="B172" s="16" t="s">
        <v>494</v>
      </c>
      <c r="C172" s="1">
        <f>VLOOKUP(B172,'Ano de Publicação e Citações'!$A$2:$C$543,2,0)</f>
        <v>2020</v>
      </c>
      <c r="D172" s="1">
        <f>VLOOKUP(B172,'Ano de Publicação e Citações'!$A$2:$C$543,3,0)</f>
        <v>0</v>
      </c>
      <c r="E172" s="1" t="s">
        <v>3685</v>
      </c>
      <c r="F172" s="3" t="s">
        <v>3499</v>
      </c>
      <c r="G172" s="1" t="s">
        <v>3454</v>
      </c>
      <c r="H172" s="1" t="s">
        <v>3510</v>
      </c>
    </row>
    <row r="173" spans="1:8" s="14" customFormat="1" x14ac:dyDescent="0.2">
      <c r="A173" s="14">
        <v>127</v>
      </c>
      <c r="B173" s="18" t="s">
        <v>619</v>
      </c>
      <c r="C173" s="1">
        <f>VLOOKUP(B173,'Ano de Publicação e Citações'!$A$2:$C$543,2,0)</f>
        <v>2020</v>
      </c>
      <c r="D173" s="1">
        <f>VLOOKUP(B173,'Ano de Publicação e Citações'!$A$2:$C$543,3,0)</f>
        <v>0</v>
      </c>
      <c r="E173" s="14" t="s">
        <v>3606</v>
      </c>
      <c r="F173" s="1" t="s">
        <v>3606</v>
      </c>
      <c r="H173" s="15" t="s">
        <v>3464</v>
      </c>
    </row>
    <row r="174" spans="1:8" x14ac:dyDescent="0.2">
      <c r="A174" s="1">
        <v>128</v>
      </c>
      <c r="B174" s="16" t="s">
        <v>594</v>
      </c>
      <c r="C174" s="1">
        <f>VLOOKUP(B174,'Ano de Publicação e Citações'!$A$2:$C$543,2,0)</f>
        <v>2020</v>
      </c>
      <c r="D174" s="1">
        <f>VLOOKUP(B174,'Ano de Publicação e Citações'!$A$2:$C$543,3,0)</f>
        <v>1</v>
      </c>
      <c r="E174" s="1" t="s">
        <v>3606</v>
      </c>
      <c r="F174" s="1" t="s">
        <v>3606</v>
      </c>
      <c r="G174" s="3" t="s">
        <v>3459</v>
      </c>
    </row>
    <row r="175" spans="1:8" x14ac:dyDescent="0.2">
      <c r="A175" s="1">
        <v>128</v>
      </c>
      <c r="B175" s="16" t="s">
        <v>594</v>
      </c>
      <c r="C175" s="1">
        <f>VLOOKUP(B175,'Ano de Publicação e Citações'!$A$2:$C$543,2,0)</f>
        <v>2020</v>
      </c>
      <c r="D175" s="1">
        <f>VLOOKUP(B175,'Ano de Publicação e Citações'!$A$2:$C$543,3,0)</f>
        <v>1</v>
      </c>
      <c r="G175" s="3"/>
      <c r="H175" s="1" t="s">
        <v>3464</v>
      </c>
    </row>
    <row r="176" spans="1:8" x14ac:dyDescent="0.2">
      <c r="A176" s="1">
        <v>129</v>
      </c>
      <c r="B176" s="16" t="s">
        <v>664</v>
      </c>
      <c r="C176" s="1">
        <f>VLOOKUP(B176,'Ano de Publicação e Citações'!$A$2:$C$543,2,0)</f>
        <v>2020</v>
      </c>
      <c r="D176" s="1">
        <f>VLOOKUP(B176,'Ano de Publicação e Citações'!$A$2:$C$543,3,0)</f>
        <v>1</v>
      </c>
      <c r="E176" s="1" t="s">
        <v>3606</v>
      </c>
      <c r="F176" s="1" t="s">
        <v>3606</v>
      </c>
      <c r="G176" s="3" t="s">
        <v>3459</v>
      </c>
      <c r="H176" s="3" t="s">
        <v>3461</v>
      </c>
    </row>
    <row r="177" spans="1:8" x14ac:dyDescent="0.2">
      <c r="A177" s="1">
        <v>130</v>
      </c>
      <c r="B177" s="16" t="s">
        <v>677</v>
      </c>
      <c r="C177" s="1">
        <f>VLOOKUP(B177,'Ano de Publicação e Citações'!$A$2:$C$543,2,0)</f>
        <v>2020</v>
      </c>
      <c r="D177" s="1">
        <f>VLOOKUP(B177,'Ano de Publicação e Citações'!$A$2:$C$543,3,0)</f>
        <v>0</v>
      </c>
      <c r="E177" s="1" t="s">
        <v>3606</v>
      </c>
      <c r="F177" s="1" t="s">
        <v>3606</v>
      </c>
      <c r="G177" s="3" t="s">
        <v>3454</v>
      </c>
    </row>
    <row r="178" spans="1:8" x14ac:dyDescent="0.2">
      <c r="A178" s="1">
        <v>131</v>
      </c>
      <c r="B178" s="17" t="s">
        <v>692</v>
      </c>
      <c r="C178" s="1">
        <f>VLOOKUP(B178,'Ano de Publicação e Citações'!$A$2:$C$543,2,0)</f>
        <v>2020</v>
      </c>
      <c r="D178" s="1">
        <f>VLOOKUP(B178,'Ano de Publicação e Citações'!$A$2:$C$543,3,0)</f>
        <v>3</v>
      </c>
      <c r="E178" s="1" t="s">
        <v>3606</v>
      </c>
      <c r="F178" s="1" t="s">
        <v>3606</v>
      </c>
      <c r="G178" s="3" t="s">
        <v>3454</v>
      </c>
      <c r="H178" s="1" t="s">
        <v>3510</v>
      </c>
    </row>
    <row r="179" spans="1:8" x14ac:dyDescent="0.2">
      <c r="A179" s="1">
        <v>132</v>
      </c>
      <c r="B179" s="17" t="s">
        <v>698</v>
      </c>
      <c r="C179" s="1">
        <f>VLOOKUP(B179,'Ano de Publicação e Citações'!$A$2:$C$543,2,0)</f>
        <v>2020</v>
      </c>
      <c r="D179" s="1">
        <f>VLOOKUP(B179,'Ano de Publicação e Citações'!$A$2:$C$543,3,0)</f>
        <v>2</v>
      </c>
      <c r="E179" s="1" t="s">
        <v>3606</v>
      </c>
      <c r="F179" s="1" t="s">
        <v>3606</v>
      </c>
      <c r="G179" s="3" t="s">
        <v>3652</v>
      </c>
      <c r="H179" s="1" t="s">
        <v>3570</v>
      </c>
    </row>
    <row r="180" spans="1:8" x14ac:dyDescent="0.2">
      <c r="A180" s="1">
        <v>133</v>
      </c>
      <c r="B180" s="16" t="s">
        <v>730</v>
      </c>
      <c r="C180" s="1">
        <f>VLOOKUP(B180,'Ano de Publicação e Citações'!$A$2:$C$543,2,0)</f>
        <v>2020</v>
      </c>
      <c r="D180" s="1">
        <f>VLOOKUP(B180,'Ano de Publicação e Citações'!$A$2:$C$543,3,0)</f>
        <v>2</v>
      </c>
      <c r="E180" s="3" t="s">
        <v>3606</v>
      </c>
      <c r="F180" s="1" t="s">
        <v>3606</v>
      </c>
      <c r="G180" s="3" t="s">
        <v>3463</v>
      </c>
      <c r="H180" s="1" t="s">
        <v>3464</v>
      </c>
    </row>
    <row r="181" spans="1:8" x14ac:dyDescent="0.2">
      <c r="A181" s="1">
        <v>134</v>
      </c>
      <c r="B181" s="16" t="s">
        <v>736</v>
      </c>
      <c r="C181" s="1">
        <f>VLOOKUP(B181,'Ano de Publicação e Citações'!$A$2:$C$543,2,0)</f>
        <v>2020</v>
      </c>
      <c r="D181" s="1">
        <f>VLOOKUP(B181,'Ano de Publicação e Citações'!$A$2:$C$543,3,0)</f>
        <v>1</v>
      </c>
      <c r="E181" s="3" t="s">
        <v>3606</v>
      </c>
      <c r="F181" s="1" t="s">
        <v>3606</v>
      </c>
      <c r="G181" s="3" t="s">
        <v>3459</v>
      </c>
      <c r="H181" s="1" t="s">
        <v>3466</v>
      </c>
    </row>
    <row r="182" spans="1:8" x14ac:dyDescent="0.2">
      <c r="A182" s="1">
        <v>135</v>
      </c>
      <c r="B182" s="16" t="s">
        <v>790</v>
      </c>
      <c r="C182" s="1">
        <f>VLOOKUP(B182,'Ano de Publicação e Citações'!$A$2:$C$543,2,0)</f>
        <v>2020</v>
      </c>
      <c r="D182" s="1">
        <f>VLOOKUP(B182,'Ano de Publicação e Citações'!$A$2:$C$543,3,0)</f>
        <v>10</v>
      </c>
      <c r="E182" s="3" t="s">
        <v>3606</v>
      </c>
      <c r="F182" s="1" t="s">
        <v>3606</v>
      </c>
      <c r="G182" s="3" t="s">
        <v>3459</v>
      </c>
      <c r="H182" s="1" t="s">
        <v>3461</v>
      </c>
    </row>
    <row r="183" spans="1:8" x14ac:dyDescent="0.2">
      <c r="A183" s="1">
        <v>136</v>
      </c>
      <c r="B183" s="16" t="s">
        <v>812</v>
      </c>
      <c r="C183" s="1">
        <f>VLOOKUP(B183,'Ano de Publicação e Citações'!$A$2:$C$543,2,0)</f>
        <v>2020</v>
      </c>
      <c r="D183" s="1">
        <f>VLOOKUP(B183,'Ano de Publicação e Citações'!$A$2:$C$543,3,0)</f>
        <v>3</v>
      </c>
      <c r="E183" s="3" t="s">
        <v>3606</v>
      </c>
      <c r="F183" s="1" t="s">
        <v>3606</v>
      </c>
      <c r="G183" s="1" t="s">
        <v>3467</v>
      </c>
      <c r="H183" s="1" t="s">
        <v>3622</v>
      </c>
    </row>
    <row r="184" spans="1:8" x14ac:dyDescent="0.2">
      <c r="A184" s="1">
        <v>137</v>
      </c>
      <c r="B184" s="16" t="s">
        <v>1093</v>
      </c>
      <c r="C184" s="1">
        <f>VLOOKUP(B184,'Ano de Publicação e Citações'!$A$2:$C$543,2,0)</f>
        <v>2019</v>
      </c>
      <c r="D184" s="1">
        <f>VLOOKUP(B184,'Ano de Publicação e Citações'!$A$2:$C$543,3,0)</f>
        <v>2</v>
      </c>
      <c r="E184" s="1" t="s">
        <v>3606</v>
      </c>
      <c r="F184" s="1" t="s">
        <v>3606</v>
      </c>
      <c r="G184" s="3" t="s">
        <v>3467</v>
      </c>
      <c r="H184" s="1" t="s">
        <v>3510</v>
      </c>
    </row>
    <row r="185" spans="1:8" x14ac:dyDescent="0.2">
      <c r="A185" s="1">
        <v>138</v>
      </c>
      <c r="B185" s="17" t="s">
        <v>1106</v>
      </c>
      <c r="C185" s="1">
        <f>VLOOKUP(B185,'Ano de Publicação e Citações'!$A$2:$C$543,2,0)</f>
        <v>2019</v>
      </c>
      <c r="D185" s="1">
        <f>VLOOKUP(B185,'Ano de Publicação e Citações'!$A$2:$C$543,3,0)</f>
        <v>2</v>
      </c>
      <c r="E185" s="1" t="s">
        <v>3606</v>
      </c>
      <c r="F185" s="1" t="s">
        <v>3606</v>
      </c>
      <c r="G185" s="3" t="s">
        <v>3467</v>
      </c>
      <c r="H185" s="1" t="s">
        <v>3622</v>
      </c>
    </row>
    <row r="186" spans="1:8" x14ac:dyDescent="0.2">
      <c r="A186" s="1">
        <v>139</v>
      </c>
      <c r="B186" s="16" t="s">
        <v>1114</v>
      </c>
      <c r="C186" s="1">
        <f>VLOOKUP(B186,'Ano de Publicação e Citações'!$A$2:$C$543,2,0)</f>
        <v>2019</v>
      </c>
      <c r="D186" s="1">
        <f>VLOOKUP(B186,'Ano de Publicação e Citações'!$A$2:$C$543,3,0)</f>
        <v>3</v>
      </c>
      <c r="E186" s="3" t="s">
        <v>3606</v>
      </c>
      <c r="F186" s="1" t="s">
        <v>3606</v>
      </c>
      <c r="G186" s="3" t="s">
        <v>3459</v>
      </c>
      <c r="H186" s="1" t="s">
        <v>3466</v>
      </c>
    </row>
    <row r="187" spans="1:8" x14ac:dyDescent="0.2">
      <c r="A187" s="1">
        <v>140</v>
      </c>
      <c r="B187" s="16" t="s">
        <v>1153</v>
      </c>
      <c r="C187" s="1">
        <f>VLOOKUP(B187,'Ano de Publicação e Citações'!$A$2:$C$543,2,0)</f>
        <v>2019</v>
      </c>
      <c r="D187" s="1">
        <f>VLOOKUP(B187,'Ano de Publicação e Citações'!$A$2:$C$543,3,0)</f>
        <v>1</v>
      </c>
      <c r="E187" s="1" t="s">
        <v>3606</v>
      </c>
      <c r="F187" s="1" t="s">
        <v>3606</v>
      </c>
      <c r="G187" s="3" t="s">
        <v>3467</v>
      </c>
    </row>
    <row r="188" spans="1:8" x14ac:dyDescent="0.2">
      <c r="A188" s="1">
        <v>141</v>
      </c>
      <c r="B188" s="16" t="s">
        <v>1173</v>
      </c>
      <c r="C188" s="1">
        <f>VLOOKUP(B188,'Ano de Publicação e Citações'!$A$2:$C$543,2,0)</f>
        <v>2019</v>
      </c>
      <c r="D188" s="1">
        <f>VLOOKUP(B188,'Ano de Publicação e Citações'!$A$2:$C$543,3,0)</f>
        <v>16</v>
      </c>
      <c r="E188" s="1" t="s">
        <v>3606</v>
      </c>
      <c r="F188" s="1" t="s">
        <v>3606</v>
      </c>
      <c r="G188" s="3" t="s">
        <v>3459</v>
      </c>
      <c r="H188" s="1" t="s">
        <v>3449</v>
      </c>
    </row>
    <row r="189" spans="1:8" x14ac:dyDescent="0.2">
      <c r="A189" s="1">
        <v>142</v>
      </c>
      <c r="B189" s="16" t="s">
        <v>1227</v>
      </c>
      <c r="C189" s="1">
        <f>VLOOKUP(B189,'Ano de Publicação e Citações'!$A$2:$C$543,2,0)</f>
        <v>2019</v>
      </c>
      <c r="D189" s="1">
        <f>VLOOKUP(B189,'Ano de Publicação e Citações'!$A$2:$C$543,3,0)</f>
        <v>9</v>
      </c>
      <c r="E189" s="3" t="s">
        <v>3606</v>
      </c>
      <c r="F189" s="1" t="s">
        <v>3606</v>
      </c>
      <c r="G189" s="3" t="s">
        <v>3459</v>
      </c>
      <c r="H189" s="1" t="s">
        <v>3461</v>
      </c>
    </row>
    <row r="190" spans="1:8" x14ac:dyDescent="0.2">
      <c r="A190" s="1">
        <v>143</v>
      </c>
      <c r="B190" s="16" t="s">
        <v>1322</v>
      </c>
      <c r="C190" s="1">
        <f>VLOOKUP(B190,'Ano de Publicação e Citações'!$A$2:$C$543,2,0)</f>
        <v>2019</v>
      </c>
      <c r="D190" s="1">
        <f>VLOOKUP(B190,'Ano de Publicação e Citações'!$A$2:$C$543,3,0)</f>
        <v>0</v>
      </c>
      <c r="E190" s="1" t="s">
        <v>3606</v>
      </c>
      <c r="F190" s="1" t="s">
        <v>3606</v>
      </c>
      <c r="G190" s="3" t="s">
        <v>3459</v>
      </c>
    </row>
    <row r="191" spans="1:8" x14ac:dyDescent="0.2">
      <c r="A191" s="1">
        <v>144</v>
      </c>
      <c r="B191" s="16" t="s">
        <v>1358</v>
      </c>
      <c r="C191" s="1">
        <f>VLOOKUP(B191,'Ano de Publicação e Citações'!$A$2:$C$543,2,0)</f>
        <v>2019</v>
      </c>
      <c r="D191" s="1">
        <f>VLOOKUP(B191,'Ano de Publicação e Citações'!$A$2:$C$543,3,0)</f>
        <v>12</v>
      </c>
      <c r="E191" s="1" t="s">
        <v>3606</v>
      </c>
      <c r="F191" s="1" t="s">
        <v>3606</v>
      </c>
      <c r="G191" s="3" t="s">
        <v>3454</v>
      </c>
    </row>
    <row r="192" spans="1:8" x14ac:dyDescent="0.2">
      <c r="A192" s="1">
        <v>145</v>
      </c>
      <c r="B192" s="16" t="s">
        <v>1414</v>
      </c>
      <c r="C192" s="1">
        <f>VLOOKUP(B192,'Ano de Publicação e Citações'!$A$2:$C$543,2,0)</f>
        <v>2019</v>
      </c>
      <c r="D192" s="1">
        <f>VLOOKUP(B192,'Ano de Publicação e Citações'!$A$2:$C$543,3,0)</f>
        <v>10</v>
      </c>
      <c r="E192" s="3" t="s">
        <v>3606</v>
      </c>
      <c r="F192" s="1" t="s">
        <v>3606</v>
      </c>
      <c r="H192" s="1" t="s">
        <v>3461</v>
      </c>
    </row>
    <row r="193" spans="1:8" x14ac:dyDescent="0.2">
      <c r="A193" s="1">
        <v>146</v>
      </c>
      <c r="B193" s="16" t="s">
        <v>1420</v>
      </c>
      <c r="C193" s="1">
        <f>VLOOKUP(B193,'Ano de Publicação e Citações'!$A$2:$C$543,2,0)</f>
        <v>2019</v>
      </c>
      <c r="D193" s="1">
        <f>VLOOKUP(B193,'Ano de Publicação e Citações'!$A$2:$C$543,3,0)</f>
        <v>4</v>
      </c>
      <c r="E193" s="1" t="s">
        <v>3606</v>
      </c>
      <c r="F193" s="1" t="s">
        <v>3606</v>
      </c>
      <c r="G193" s="3" t="s">
        <v>3459</v>
      </c>
      <c r="H193" s="1" t="s">
        <v>3622</v>
      </c>
    </row>
    <row r="194" spans="1:8" x14ac:dyDescent="0.2">
      <c r="A194" s="1">
        <v>147</v>
      </c>
      <c r="B194" s="17" t="s">
        <v>1459</v>
      </c>
      <c r="C194" s="1">
        <f>VLOOKUP(B194,'Ano de Publicação e Citações'!$A$2:$C$543,2,0)</f>
        <v>2019</v>
      </c>
      <c r="D194" s="1">
        <f>VLOOKUP(B194,'Ano de Publicação e Citações'!$A$2:$C$543,3,0)</f>
        <v>2</v>
      </c>
      <c r="E194" s="1" t="s">
        <v>3606</v>
      </c>
      <c r="F194" s="1" t="s">
        <v>3606</v>
      </c>
      <c r="G194" s="3" t="s">
        <v>3459</v>
      </c>
      <c r="H194" s="1" t="s">
        <v>3510</v>
      </c>
    </row>
    <row r="195" spans="1:8" x14ac:dyDescent="0.2">
      <c r="A195" s="1">
        <v>148</v>
      </c>
      <c r="B195" s="16" t="s">
        <v>1524</v>
      </c>
      <c r="C195" s="1">
        <f>VLOOKUP(B195,'Ano de Publicação e Citações'!$A$2:$C$543,2,0)</f>
        <v>2019</v>
      </c>
      <c r="D195" s="1">
        <f>VLOOKUP(B195,'Ano de Publicação e Citações'!$A$2:$C$543,3,0)</f>
        <v>6</v>
      </c>
      <c r="E195" s="3" t="s">
        <v>3606</v>
      </c>
      <c r="F195" s="1" t="s">
        <v>3606</v>
      </c>
      <c r="G195" s="3" t="s">
        <v>3454</v>
      </c>
      <c r="H195" s="1" t="s">
        <v>3449</v>
      </c>
    </row>
    <row r="196" spans="1:8" x14ac:dyDescent="0.2">
      <c r="A196" s="1">
        <v>149</v>
      </c>
      <c r="B196" s="16" t="s">
        <v>1550</v>
      </c>
      <c r="C196" s="1">
        <f>VLOOKUP(B196,'Ano de Publicação e Citações'!$A$2:$C$543,2,0)</f>
        <v>2019</v>
      </c>
      <c r="D196" s="1">
        <f>VLOOKUP(B196,'Ano de Publicação e Citações'!$A$2:$C$543,3,0)</f>
        <v>2</v>
      </c>
      <c r="E196" s="1" t="s">
        <v>3606</v>
      </c>
      <c r="F196" s="1" t="s">
        <v>3606</v>
      </c>
      <c r="G196" s="1" t="s">
        <v>3467</v>
      </c>
    </row>
    <row r="197" spans="1:8" x14ac:dyDescent="0.2">
      <c r="A197" s="1">
        <v>150</v>
      </c>
      <c r="B197" s="16" t="s">
        <v>1629</v>
      </c>
      <c r="C197" s="1">
        <f>VLOOKUP(B197,'Ano de Publicação e Citações'!$A$2:$C$543,2,0)</f>
        <v>2019</v>
      </c>
      <c r="D197" s="1">
        <f>VLOOKUP(B197,'Ano de Publicação e Citações'!$A$2:$C$543,3,0)</f>
        <v>0</v>
      </c>
      <c r="E197" s="3" t="s">
        <v>3606</v>
      </c>
      <c r="F197" s="1" t="s">
        <v>3606</v>
      </c>
      <c r="G197" s="3"/>
      <c r="H197" s="1" t="s">
        <v>3449</v>
      </c>
    </row>
    <row r="198" spans="1:8" x14ac:dyDescent="0.2">
      <c r="A198" s="1">
        <v>150</v>
      </c>
      <c r="B198" s="16" t="s">
        <v>1629</v>
      </c>
      <c r="C198" s="1">
        <f>VLOOKUP(B198,'Ano de Publicação e Citações'!$A$2:$C$543,2,0)</f>
        <v>2019</v>
      </c>
      <c r="D198" s="1">
        <f>VLOOKUP(B198,'Ano de Publicação e Citações'!$A$2:$C$543,3,0)</f>
        <v>0</v>
      </c>
      <c r="E198" s="3"/>
      <c r="F198" s="3"/>
      <c r="G198" s="3"/>
      <c r="H198" s="1" t="s">
        <v>3461</v>
      </c>
    </row>
    <row r="199" spans="1:8" x14ac:dyDescent="0.2">
      <c r="A199" s="1">
        <v>151</v>
      </c>
      <c r="B199" s="16" t="s">
        <v>1648</v>
      </c>
      <c r="C199" s="1">
        <f>VLOOKUP(B199,'Ano de Publicação e Citações'!$A$2:$C$543,2,0)</f>
        <v>2019</v>
      </c>
      <c r="D199" s="1">
        <f>VLOOKUP(B199,'Ano de Publicação e Citações'!$A$2:$C$543,3,0)</f>
        <v>1</v>
      </c>
      <c r="E199" s="1" t="s">
        <v>3606</v>
      </c>
      <c r="F199" s="1" t="s">
        <v>3606</v>
      </c>
      <c r="G199" s="3" t="s">
        <v>3454</v>
      </c>
    </row>
    <row r="200" spans="1:8" x14ac:dyDescent="0.2">
      <c r="A200" s="1">
        <v>152</v>
      </c>
      <c r="B200" s="16" t="s">
        <v>1681</v>
      </c>
      <c r="C200" s="1">
        <f>VLOOKUP(B200,'Ano de Publicação e Citações'!$A$2:$C$543,2,0)</f>
        <v>2019</v>
      </c>
      <c r="D200" s="1">
        <f>VLOOKUP(B200,'Ano de Publicação e Citações'!$A$2:$C$543,3,0)</f>
        <v>2</v>
      </c>
      <c r="E200" s="1" t="s">
        <v>3479</v>
      </c>
      <c r="F200" s="3" t="s">
        <v>3499</v>
      </c>
    </row>
    <row r="201" spans="1:8" x14ac:dyDescent="0.2">
      <c r="A201" s="1">
        <v>153</v>
      </c>
      <c r="B201" s="16" t="s">
        <v>1718</v>
      </c>
      <c r="C201" s="1">
        <f>VLOOKUP(B201,'Ano de Publicação e Citações'!$A$2:$C$543,2,0)</f>
        <v>2019</v>
      </c>
      <c r="D201" s="1">
        <f>VLOOKUP(B201,'Ano de Publicação e Citações'!$A$2:$C$543,3,0)</f>
        <v>4</v>
      </c>
      <c r="E201" s="3" t="s">
        <v>3606</v>
      </c>
      <c r="F201" s="1" t="s">
        <v>3606</v>
      </c>
      <c r="G201" s="3" t="s">
        <v>3487</v>
      </c>
      <c r="H201" s="1" t="s">
        <v>3461</v>
      </c>
    </row>
    <row r="202" spans="1:8" x14ac:dyDescent="0.2">
      <c r="A202" s="1">
        <v>154</v>
      </c>
      <c r="B202" s="16" t="s">
        <v>1776</v>
      </c>
      <c r="C202" s="1">
        <f>VLOOKUP(B202,'Ano de Publicação e Citações'!$A$2:$C$543,2,0)</f>
        <v>2018</v>
      </c>
      <c r="D202" s="1">
        <f>VLOOKUP(B202,'Ano de Publicação e Citações'!$A$2:$C$543,3,0)</f>
        <v>16</v>
      </c>
      <c r="E202" s="1" t="s">
        <v>3606</v>
      </c>
      <c r="F202" s="1" t="s">
        <v>3606</v>
      </c>
      <c r="G202" s="3" t="s">
        <v>3459</v>
      </c>
    </row>
    <row r="203" spans="1:8" x14ac:dyDescent="0.2">
      <c r="A203" s="1">
        <v>155</v>
      </c>
      <c r="B203" s="16" t="s">
        <v>2004</v>
      </c>
      <c r="C203" s="1">
        <f>VLOOKUP(B203,'Ano de Publicação e Citações'!$A$2:$C$543,2,0)</f>
        <v>2018</v>
      </c>
      <c r="D203" s="1">
        <f>VLOOKUP(B203,'Ano de Publicação e Citações'!$A$2:$C$543,3,0)</f>
        <v>9</v>
      </c>
      <c r="E203" s="1" t="s">
        <v>3606</v>
      </c>
      <c r="F203" s="1" t="s">
        <v>3606</v>
      </c>
      <c r="G203" s="1" t="s">
        <v>3467</v>
      </c>
    </row>
    <row r="204" spans="1:8" x14ac:dyDescent="0.2">
      <c r="A204" s="1">
        <v>156</v>
      </c>
      <c r="B204" s="16" t="s">
        <v>2010</v>
      </c>
      <c r="C204" s="1">
        <f>VLOOKUP(B204,'Ano de Publicação e Citações'!$A$2:$C$543,2,0)</f>
        <v>2018</v>
      </c>
      <c r="D204" s="1">
        <f>VLOOKUP(B204,'Ano de Publicação e Citações'!$A$2:$C$543,3,0)</f>
        <v>5</v>
      </c>
      <c r="E204" s="1" t="s">
        <v>3606</v>
      </c>
      <c r="F204" s="1" t="s">
        <v>3606</v>
      </c>
      <c r="G204" s="1" t="s">
        <v>3467</v>
      </c>
    </row>
    <row r="205" spans="1:8" x14ac:dyDescent="0.2">
      <c r="A205" s="1">
        <v>157</v>
      </c>
      <c r="B205" s="16" t="s">
        <v>2135</v>
      </c>
      <c r="C205" s="1">
        <f>VLOOKUP(B205,'Ano de Publicação e Citações'!$A$2:$C$543,2,0)</f>
        <v>2018</v>
      </c>
      <c r="D205" s="1">
        <f>VLOOKUP(B205,'Ano de Publicação e Citações'!$A$2:$C$543,3,0)</f>
        <v>0</v>
      </c>
      <c r="E205" s="1" t="s">
        <v>3606</v>
      </c>
      <c r="F205" s="1" t="s">
        <v>3606</v>
      </c>
      <c r="H205" s="1" t="s">
        <v>3461</v>
      </c>
    </row>
    <row r="206" spans="1:8" x14ac:dyDescent="0.2">
      <c r="A206" s="1">
        <v>158</v>
      </c>
      <c r="B206" s="16" t="s">
        <v>2209</v>
      </c>
      <c r="C206" s="1">
        <f>VLOOKUP(B206,'Ano de Publicação e Citações'!$A$2:$C$543,2,0)</f>
        <v>2018</v>
      </c>
      <c r="D206" s="1">
        <f>VLOOKUP(B206,'Ano de Publicação e Citações'!$A$2:$C$543,3,0)</f>
        <v>0</v>
      </c>
      <c r="E206" s="1" t="s">
        <v>3606</v>
      </c>
      <c r="F206" s="1" t="s">
        <v>3606</v>
      </c>
      <c r="G206" s="1" t="s">
        <v>3454</v>
      </c>
      <c r="H206" s="1" t="s">
        <v>3653</v>
      </c>
    </row>
    <row r="207" spans="1:8" x14ac:dyDescent="0.2">
      <c r="A207" s="1">
        <v>159</v>
      </c>
      <c r="B207" s="16" t="s">
        <v>2229</v>
      </c>
      <c r="C207" s="1">
        <f>VLOOKUP(B207,'Ano de Publicação e Citações'!$A$2:$C$543,2,0)</f>
        <v>2018</v>
      </c>
      <c r="D207" s="1">
        <f>VLOOKUP(B207,'Ano de Publicação e Citações'!$A$2:$C$543,3,0)</f>
        <v>2</v>
      </c>
      <c r="E207" s="1" t="s">
        <v>3606</v>
      </c>
      <c r="F207" s="1" t="s">
        <v>3606</v>
      </c>
      <c r="G207" s="1" t="s">
        <v>3459</v>
      </c>
      <c r="H207" s="1" t="s">
        <v>3461</v>
      </c>
    </row>
    <row r="208" spans="1:8" x14ac:dyDescent="0.2">
      <c r="A208" s="1">
        <v>160</v>
      </c>
      <c r="B208" s="16" t="s">
        <v>2243</v>
      </c>
      <c r="C208" s="1">
        <f>VLOOKUP(B208,'Ano de Publicação e Citações'!$A$2:$C$543,2,0)</f>
        <v>2018</v>
      </c>
      <c r="D208" s="1">
        <f>VLOOKUP(B208,'Ano de Publicação e Citações'!$A$2:$C$543,3,0)</f>
        <v>1</v>
      </c>
      <c r="E208" s="1" t="s">
        <v>3606</v>
      </c>
      <c r="F208" s="1" t="s">
        <v>3606</v>
      </c>
      <c r="G208" s="1" t="s">
        <v>3467</v>
      </c>
      <c r="H208" s="1" t="s">
        <v>3622</v>
      </c>
    </row>
    <row r="209" spans="1:8" x14ac:dyDescent="0.2">
      <c r="A209" s="1">
        <v>161</v>
      </c>
      <c r="B209" s="16" t="s">
        <v>2287</v>
      </c>
      <c r="C209" s="1">
        <f>VLOOKUP(B209,'Ano de Publicação e Citações'!$A$2:$C$543,2,0)</f>
        <v>2017</v>
      </c>
      <c r="D209" s="1">
        <f>VLOOKUP(B209,'Ano de Publicação e Citações'!$A$2:$C$543,3,0)</f>
        <v>12</v>
      </c>
      <c r="E209" s="1" t="s">
        <v>3606</v>
      </c>
      <c r="F209" s="1" t="s">
        <v>3606</v>
      </c>
      <c r="G209" s="1" t="s">
        <v>3459</v>
      </c>
      <c r="H209" s="1" t="s">
        <v>3461</v>
      </c>
    </row>
    <row r="210" spans="1:8" x14ac:dyDescent="0.2">
      <c r="A210" s="1">
        <v>162</v>
      </c>
      <c r="B210" s="16" t="s">
        <v>2408</v>
      </c>
      <c r="C210" s="1">
        <f>VLOOKUP(B210,'Ano de Publicação e Citações'!$A$2:$C$543,2,0)</f>
        <v>2017</v>
      </c>
      <c r="D210" s="1">
        <f>VLOOKUP(B210,'Ano de Publicação e Citações'!$A$2:$C$543,3,0)</f>
        <v>6</v>
      </c>
      <c r="E210" s="1" t="s">
        <v>3606</v>
      </c>
      <c r="F210" s="1" t="s">
        <v>3606</v>
      </c>
      <c r="G210" s="1" t="s">
        <v>3459</v>
      </c>
    </row>
    <row r="211" spans="1:8" x14ac:dyDescent="0.2">
      <c r="A211" s="1">
        <v>163</v>
      </c>
      <c r="B211" s="16" t="s">
        <v>2478</v>
      </c>
      <c r="C211" s="1">
        <f>VLOOKUP(B211,'Ano de Publicação e Citações'!$A$2:$C$543,2,0)</f>
        <v>2017</v>
      </c>
      <c r="D211" s="1">
        <f>VLOOKUP(B211,'Ano de Publicação e Citações'!$A$2:$C$543,3,0)</f>
        <v>9</v>
      </c>
      <c r="E211" s="1" t="s">
        <v>3606</v>
      </c>
      <c r="F211" s="1" t="s">
        <v>3606</v>
      </c>
      <c r="G211" s="1" t="s">
        <v>3487</v>
      </c>
      <c r="H211" s="1" t="s">
        <v>3622</v>
      </c>
    </row>
    <row r="212" spans="1:8" s="3" customFormat="1" x14ac:dyDescent="0.2">
      <c r="A212" s="1">
        <v>164</v>
      </c>
      <c r="B212" s="17" t="s">
        <v>2486</v>
      </c>
      <c r="C212" s="1">
        <f>VLOOKUP(B212,'Ano de Publicação e Citações'!$A$2:$C$543,2,0)</f>
        <v>2017</v>
      </c>
      <c r="D212" s="1">
        <f>VLOOKUP(B212,'Ano de Publicação e Citações'!$A$2:$C$543,3,0)</f>
        <v>3</v>
      </c>
      <c r="E212" s="3" t="s">
        <v>3606</v>
      </c>
      <c r="F212" s="1" t="s">
        <v>3606</v>
      </c>
      <c r="G212" s="3" t="s">
        <v>3459</v>
      </c>
    </row>
    <row r="213" spans="1:8" x14ac:dyDescent="0.2">
      <c r="A213" s="1">
        <v>165</v>
      </c>
      <c r="B213" s="16" t="s">
        <v>2499</v>
      </c>
      <c r="C213" s="1">
        <f>VLOOKUP(B213,'Ano de Publicação e Citações'!$A$2:$C$543,2,0)</f>
        <v>2017</v>
      </c>
      <c r="D213" s="1">
        <f>VLOOKUP(B213,'Ano de Publicação e Citações'!$A$2:$C$543,3,0)</f>
        <v>49</v>
      </c>
      <c r="E213" s="1" t="s">
        <v>3606</v>
      </c>
      <c r="F213" s="1" t="s">
        <v>3606</v>
      </c>
      <c r="G213" s="1" t="s">
        <v>3459</v>
      </c>
      <c r="H213" s="1" t="s">
        <v>3461</v>
      </c>
    </row>
    <row r="214" spans="1:8" x14ac:dyDescent="0.2">
      <c r="A214" s="1">
        <v>166</v>
      </c>
      <c r="B214" s="16" t="s">
        <v>2516</v>
      </c>
      <c r="C214" s="1">
        <f>VLOOKUP(B214,'Ano de Publicação e Citações'!$A$2:$C$543,2,0)</f>
        <v>2017</v>
      </c>
      <c r="D214" s="1">
        <f>VLOOKUP(B214,'Ano de Publicação e Citações'!$A$2:$C$543,3,0)</f>
        <v>24</v>
      </c>
      <c r="E214" s="1" t="s">
        <v>3606</v>
      </c>
      <c r="F214" s="1" t="s">
        <v>3606</v>
      </c>
      <c r="H214" s="1" t="s">
        <v>3461</v>
      </c>
    </row>
    <row r="215" spans="1:8" x14ac:dyDescent="0.2">
      <c r="A215" s="1">
        <v>167</v>
      </c>
      <c r="B215" s="16" t="s">
        <v>2542</v>
      </c>
      <c r="C215" s="1">
        <f>VLOOKUP(B215,'Ano de Publicação e Citações'!$A$2:$C$543,2,0)</f>
        <v>2017</v>
      </c>
      <c r="D215" s="1">
        <f>VLOOKUP(B215,'Ano de Publicação e Citações'!$A$2:$C$543,3,0)</f>
        <v>47</v>
      </c>
      <c r="E215" s="1" t="s">
        <v>3606</v>
      </c>
      <c r="F215" s="1" t="s">
        <v>3606</v>
      </c>
      <c r="G215" s="1" t="s">
        <v>3467</v>
      </c>
    </row>
    <row r="216" spans="1:8" x14ac:dyDescent="0.2">
      <c r="A216" s="1">
        <v>168</v>
      </c>
      <c r="B216" s="16" t="s">
        <v>2566</v>
      </c>
      <c r="C216" s="1">
        <f>VLOOKUP(B216,'Ano de Publicação e Citações'!$A$2:$C$543,2,0)</f>
        <v>2017</v>
      </c>
      <c r="D216" s="1">
        <f>VLOOKUP(B216,'Ano de Publicação e Citações'!$A$2:$C$543,3,0)</f>
        <v>5</v>
      </c>
      <c r="E216" s="1" t="s">
        <v>3606</v>
      </c>
      <c r="F216" s="1" t="s">
        <v>3606</v>
      </c>
      <c r="G216" s="1" t="s">
        <v>3459</v>
      </c>
      <c r="H216" s="1" t="s">
        <v>3461</v>
      </c>
    </row>
    <row r="217" spans="1:8" x14ac:dyDescent="0.2">
      <c r="A217" s="1">
        <v>169</v>
      </c>
      <c r="B217" s="16" t="s">
        <v>2590</v>
      </c>
      <c r="C217" s="1">
        <f>VLOOKUP(B217,'Ano de Publicação e Citações'!$A$2:$C$543,2,0)</f>
        <v>2017</v>
      </c>
      <c r="D217" s="1">
        <f>VLOOKUP(B217,'Ano de Publicação e Citações'!$A$2:$C$543,3,0)</f>
        <v>22</v>
      </c>
      <c r="E217" s="1" t="s">
        <v>3606</v>
      </c>
      <c r="F217" s="1" t="s">
        <v>3606</v>
      </c>
      <c r="G217" s="1" t="s">
        <v>3459</v>
      </c>
      <c r="H217" s="1" t="s">
        <v>3622</v>
      </c>
    </row>
    <row r="218" spans="1:8" x14ac:dyDescent="0.2">
      <c r="A218" s="1">
        <v>170</v>
      </c>
      <c r="B218" s="16" t="s">
        <v>2722</v>
      </c>
      <c r="C218" s="1">
        <f>VLOOKUP(B218,'Ano de Publicação e Citações'!$A$2:$C$543,2,0)</f>
        <v>2017</v>
      </c>
      <c r="D218" s="1">
        <f>VLOOKUP(B218,'Ano de Publicação e Citações'!$A$2:$C$543,3,0)</f>
        <v>27</v>
      </c>
      <c r="E218" s="1" t="s">
        <v>3606</v>
      </c>
      <c r="F218" s="1" t="s">
        <v>3606</v>
      </c>
      <c r="H218" s="1" t="s">
        <v>3461</v>
      </c>
    </row>
    <row r="219" spans="1:8" x14ac:dyDescent="0.2">
      <c r="A219" s="1">
        <v>171</v>
      </c>
      <c r="B219" s="16" t="s">
        <v>2728</v>
      </c>
      <c r="C219" s="1">
        <f>VLOOKUP(B219,'Ano de Publicação e Citações'!$A$2:$C$543,2,0)</f>
        <v>2017</v>
      </c>
      <c r="D219" s="1">
        <f>VLOOKUP(B219,'Ano de Publicação e Citações'!$A$2:$C$543,3,0)</f>
        <v>11</v>
      </c>
      <c r="E219" s="1" t="s">
        <v>3606</v>
      </c>
      <c r="F219" s="1" t="s">
        <v>3606</v>
      </c>
      <c r="G219" s="1" t="s">
        <v>3467</v>
      </c>
      <c r="H219" s="1" t="s">
        <v>3622</v>
      </c>
    </row>
    <row r="220" spans="1:8" x14ac:dyDescent="0.2">
      <c r="A220" s="1">
        <v>172</v>
      </c>
      <c r="B220" s="16" t="s">
        <v>3023</v>
      </c>
      <c r="C220" s="1">
        <f>VLOOKUP(B220,'Ano de Publicação e Citações'!$A$2:$C$543,2,0)</f>
        <v>2016</v>
      </c>
      <c r="D220" s="1">
        <f>VLOOKUP(B220,'Ano de Publicação e Citações'!$A$2:$C$543,3,0)</f>
        <v>13</v>
      </c>
      <c r="E220" s="1" t="s">
        <v>3606</v>
      </c>
      <c r="F220" s="1" t="s">
        <v>3606</v>
      </c>
      <c r="H220" s="1" t="s">
        <v>3490</v>
      </c>
    </row>
    <row r="221" spans="1:8" x14ac:dyDescent="0.2">
      <c r="A221" s="1">
        <v>173</v>
      </c>
      <c r="B221" s="16" t="s">
        <v>3132</v>
      </c>
      <c r="C221" s="1">
        <f>VLOOKUP(B221,'Ano de Publicação e Citações'!$A$2:$C$543,2,0)</f>
        <v>2016</v>
      </c>
      <c r="D221" s="1">
        <f>VLOOKUP(B221,'Ano de Publicação e Citações'!$A$2:$C$543,3,0)</f>
        <v>3</v>
      </c>
      <c r="E221" s="1" t="s">
        <v>3606</v>
      </c>
      <c r="F221" s="1" t="s">
        <v>3606</v>
      </c>
      <c r="G221" s="1" t="s">
        <v>3654</v>
      </c>
      <c r="H221" s="1" t="s">
        <v>3544</v>
      </c>
    </row>
    <row r="222" spans="1:8" x14ac:dyDescent="0.2">
      <c r="A222" s="1">
        <v>174</v>
      </c>
      <c r="B222" s="16" t="s">
        <v>3190</v>
      </c>
      <c r="C222" s="1">
        <f>VLOOKUP(B222,'Ano de Publicação e Citações'!$A$2:$C$543,2,0)</f>
        <v>2016</v>
      </c>
      <c r="D222" s="1">
        <f>VLOOKUP(B222,'Ano de Publicação e Citações'!$A$2:$C$543,3,0)</f>
        <v>5</v>
      </c>
      <c r="E222" s="1" t="s">
        <v>3606</v>
      </c>
      <c r="F222" s="1" t="s">
        <v>3606</v>
      </c>
      <c r="G222" s="1" t="s">
        <v>3459</v>
      </c>
      <c r="H222" s="1" t="s">
        <v>3449</v>
      </c>
    </row>
    <row r="223" spans="1:8" x14ac:dyDescent="0.2">
      <c r="A223" s="1">
        <v>175</v>
      </c>
      <c r="B223" s="16" t="s">
        <v>3247</v>
      </c>
      <c r="C223" s="1">
        <f>VLOOKUP(B223,'Ano de Publicação e Citações'!$A$2:$C$543,2,0)</f>
        <v>2016</v>
      </c>
      <c r="D223" s="1">
        <f>VLOOKUP(B223,'Ano de Publicação e Citações'!$A$2:$C$543,3,0)</f>
        <v>10</v>
      </c>
      <c r="E223" s="1" t="s">
        <v>3606</v>
      </c>
      <c r="F223" s="1" t="s">
        <v>3606</v>
      </c>
      <c r="G223" s="1" t="s">
        <v>3459</v>
      </c>
    </row>
    <row r="224" spans="1:8" customFormat="1" x14ac:dyDescent="0.2">
      <c r="A224" s="1">
        <v>176</v>
      </c>
      <c r="B224" s="16" t="s">
        <v>3405</v>
      </c>
      <c r="C224" s="1">
        <f>VLOOKUP(B224,'Ano de Publicação e Citações'!$A$2:$C$543,2,0)</f>
        <v>2016</v>
      </c>
      <c r="D224" s="1">
        <f>VLOOKUP(B224,'Ano de Publicação e Citações'!$A$2:$C$543,3,0)</f>
        <v>10</v>
      </c>
      <c r="E224" s="1" t="s">
        <v>3606</v>
      </c>
      <c r="F224" s="1" t="s">
        <v>3606</v>
      </c>
      <c r="G224" s="1" t="s">
        <v>3454</v>
      </c>
    </row>
    <row r="225" spans="1:8" customFormat="1" x14ac:dyDescent="0.2">
      <c r="A225" s="1">
        <v>177</v>
      </c>
      <c r="B225" s="19" t="s">
        <v>3410</v>
      </c>
      <c r="C225" s="1">
        <f>VLOOKUP(B225,'Ano de Publicação e Citações'!$A$2:$C$543,2,0)</f>
        <v>2016</v>
      </c>
      <c r="D225" s="1">
        <f>VLOOKUP(B225,'Ano de Publicação e Citações'!$A$2:$C$543,3,0)</f>
        <v>2</v>
      </c>
      <c r="E225" s="1" t="s">
        <v>3606</v>
      </c>
      <c r="F225" s="1" t="s">
        <v>3606</v>
      </c>
      <c r="G225" s="1" t="s">
        <v>3454</v>
      </c>
    </row>
    <row r="226" spans="1:8" customFormat="1" x14ac:dyDescent="0.2">
      <c r="A226" s="1">
        <v>178</v>
      </c>
      <c r="B226" s="19" t="s">
        <v>3436</v>
      </c>
      <c r="C226" s="1">
        <f>VLOOKUP(B226,'Ano de Publicação e Citações'!$A$2:$C$543,2,0)</f>
        <v>2016</v>
      </c>
      <c r="D226" s="1">
        <f>VLOOKUP(B226,'Ano de Publicação e Citações'!$A$2:$C$543,3,0)</f>
        <v>7</v>
      </c>
      <c r="E226" s="1" t="s">
        <v>3606</v>
      </c>
      <c r="F226" s="1" t="s">
        <v>3606</v>
      </c>
      <c r="G226" s="1"/>
      <c r="H226" s="1" t="s">
        <v>3449</v>
      </c>
    </row>
  </sheetData>
  <autoFilter ref="A1:H226" xr:uid="{F231E9C1-624B-4A73-9890-238A49F6EDAE}"/>
  <pageMargins left="0.78740157499999996" right="0.78740157499999996" top="0.984251969" bottom="0.984251969"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C9C8-1D5C-474C-8F75-684E40CBD140}">
  <dimension ref="A1:N181"/>
  <sheetViews>
    <sheetView zoomScale="115" zoomScaleNormal="115" workbookViewId="0">
      <pane ySplit="1" topLeftCell="A2" activePane="bottomLeft" state="frozen"/>
      <selection pane="bottomLeft" activeCell="A5" sqref="A5"/>
    </sheetView>
  </sheetViews>
  <sheetFormatPr defaultRowHeight="12.75" x14ac:dyDescent="0.2"/>
  <cols>
    <col min="1" max="1" width="34.140625" style="1" customWidth="1"/>
    <col min="2" max="2" width="22.28515625" style="1" customWidth="1"/>
    <col min="3" max="3" width="34.140625" style="1" customWidth="1"/>
    <col min="4" max="4" width="25.5703125" style="1" customWidth="1"/>
    <col min="5" max="5" width="28" style="1" customWidth="1"/>
    <col min="6" max="8" width="9.140625" style="1"/>
    <col min="9" max="9" width="22.85546875" style="1" customWidth="1"/>
    <col min="10" max="10" width="14.7109375" style="1" customWidth="1"/>
    <col min="11" max="12" width="9.140625" style="1"/>
    <col min="13" max="13" width="26.140625" style="1" customWidth="1"/>
    <col min="14" max="14" width="13.5703125" style="1" customWidth="1"/>
    <col min="15" max="16384" width="9.140625" style="1"/>
  </cols>
  <sheetData>
    <row r="1" spans="1:14" ht="13.5" thickBot="1" x14ac:dyDescent="0.25">
      <c r="A1" s="1" t="s">
        <v>3</v>
      </c>
      <c r="B1" s="3" t="s">
        <v>3657</v>
      </c>
      <c r="C1" s="3" t="s">
        <v>3677</v>
      </c>
      <c r="D1" s="1" t="s">
        <v>3440</v>
      </c>
      <c r="E1" s="1" t="s">
        <v>3441</v>
      </c>
    </row>
    <row r="2" spans="1:14" x14ac:dyDescent="0.2">
      <c r="A2" s="1" t="s">
        <v>3090</v>
      </c>
      <c r="B2" s="1">
        <f>VLOOKUP(A2,'Ano de Publicação e Citações'!$A$2:$C$543,2,0)</f>
        <v>2016</v>
      </c>
      <c r="C2" s="1">
        <f>VLOOKUP(A2,'Ano de Publicação e Citações'!$A$2:$C$543,3,0)</f>
        <v>66</v>
      </c>
      <c r="D2" s="3" t="s">
        <v>3450</v>
      </c>
      <c r="E2" s="3" t="s">
        <v>3452</v>
      </c>
      <c r="I2" s="55" t="s">
        <v>3620</v>
      </c>
      <c r="J2" s="56"/>
      <c r="M2" s="55" t="s">
        <v>3621</v>
      </c>
      <c r="N2" s="56"/>
    </row>
    <row r="3" spans="1:14" ht="13.5" thickBot="1" x14ac:dyDescent="0.25">
      <c r="A3" s="1" t="s">
        <v>2466</v>
      </c>
      <c r="B3" s="1">
        <f>VLOOKUP(A3,'Ano de Publicação e Citações'!$A$2:$C$543,2,0)</f>
        <v>2017</v>
      </c>
      <c r="C3" s="1">
        <f>VLOOKUP(A3,'Ano de Publicação e Citações'!$A$2:$C$543,3,0)</f>
        <v>56</v>
      </c>
      <c r="D3" s="1" t="s">
        <v>3450</v>
      </c>
      <c r="E3" s="1" t="s">
        <v>3512</v>
      </c>
      <c r="I3" s="10" t="s">
        <v>3618</v>
      </c>
      <c r="J3" s="11" t="s">
        <v>3619</v>
      </c>
      <c r="M3" s="10" t="s">
        <v>3618</v>
      </c>
      <c r="N3" s="11" t="s">
        <v>3619</v>
      </c>
    </row>
    <row r="4" spans="1:14" x14ac:dyDescent="0.2">
      <c r="A4" s="1" t="s">
        <v>2499</v>
      </c>
      <c r="B4" s="1">
        <f>VLOOKUP(A4,'Ano de Publicação e Citações'!$A$2:$C$543,2,0)</f>
        <v>2017</v>
      </c>
      <c r="C4" s="1">
        <f>VLOOKUP(A4,'Ano de Publicação e Citações'!$A$2:$C$543,3,0)</f>
        <v>49</v>
      </c>
      <c r="D4" s="1" t="s">
        <v>3617</v>
      </c>
      <c r="E4" s="1" t="s">
        <v>3474</v>
      </c>
      <c r="I4" s="6" t="s">
        <v>3465</v>
      </c>
      <c r="J4" s="7">
        <f t="shared" ref="J4:J19" si="0">COUNTIF($D$2:$D$179,I4)</f>
        <v>3</v>
      </c>
      <c r="M4" s="12" t="s">
        <v>3452</v>
      </c>
      <c r="N4" s="7">
        <f t="shared" ref="N4:N9" si="1">COUNTIF($E$2:$E$179,M4)</f>
        <v>59</v>
      </c>
    </row>
    <row r="5" spans="1:14" x14ac:dyDescent="0.2">
      <c r="A5" s="1" t="s">
        <v>3178</v>
      </c>
      <c r="B5" s="1">
        <f>VLOOKUP(A5,'Ano de Publicação e Citações'!$A$2:$C$543,2,0)</f>
        <v>2016</v>
      </c>
      <c r="C5" s="1">
        <f>VLOOKUP(A5,'Ano de Publicação e Citações'!$A$2:$C$543,3,0)</f>
        <v>47</v>
      </c>
      <c r="D5" s="1" t="s">
        <v>3450</v>
      </c>
      <c r="E5" s="1" t="s">
        <v>3474</v>
      </c>
      <c r="I5" s="8" t="s">
        <v>3504</v>
      </c>
      <c r="J5" s="9">
        <f t="shared" si="0"/>
        <v>3</v>
      </c>
      <c r="M5" s="8" t="s">
        <v>3474</v>
      </c>
      <c r="N5" s="9">
        <f t="shared" si="1"/>
        <v>47</v>
      </c>
    </row>
    <row r="6" spans="1:14" x14ac:dyDescent="0.2">
      <c r="A6" s="1" t="s">
        <v>2542</v>
      </c>
      <c r="B6" s="1">
        <f>VLOOKUP(A6,'Ano de Publicação e Citações'!$A$2:$C$543,2,0)</f>
        <v>2017</v>
      </c>
      <c r="C6" s="1">
        <f>VLOOKUP(A6,'Ano de Publicação e Citações'!$A$2:$C$543,3,0)</f>
        <v>47</v>
      </c>
      <c r="D6" s="1" t="s">
        <v>3617</v>
      </c>
      <c r="E6" s="1" t="s">
        <v>3474</v>
      </c>
      <c r="I6" s="8" t="s">
        <v>3486</v>
      </c>
      <c r="J6" s="9">
        <f t="shared" si="0"/>
        <v>3</v>
      </c>
      <c r="M6" s="8" t="s">
        <v>3445</v>
      </c>
      <c r="N6" s="9">
        <f t="shared" si="1"/>
        <v>37</v>
      </c>
    </row>
    <row r="7" spans="1:14" x14ac:dyDescent="0.2">
      <c r="A7" s="1" t="s">
        <v>2027</v>
      </c>
      <c r="B7" s="1">
        <f>VLOOKUP(A7,'Ano de Publicação e Citações'!$A$2:$C$543,2,0)</f>
        <v>2018</v>
      </c>
      <c r="C7" s="1">
        <f>VLOOKUP(A7,'Ano de Publicação e Citações'!$A$2:$C$543,3,0)</f>
        <v>45</v>
      </c>
      <c r="D7" s="3" t="s">
        <v>3614</v>
      </c>
      <c r="E7" s="1" t="s">
        <v>3445</v>
      </c>
      <c r="I7" s="8" t="s">
        <v>3484</v>
      </c>
      <c r="J7" s="9">
        <f t="shared" si="0"/>
        <v>3</v>
      </c>
      <c r="M7" s="8" t="s">
        <v>3512</v>
      </c>
      <c r="N7" s="9">
        <f t="shared" si="1"/>
        <v>20</v>
      </c>
    </row>
    <row r="8" spans="1:14" x14ac:dyDescent="0.2">
      <c r="A8" s="1" t="s">
        <v>2548</v>
      </c>
      <c r="B8" s="1">
        <f>VLOOKUP(A8,'Ano de Publicação e Citações'!$A$2:$C$543,2,0)</f>
        <v>2017</v>
      </c>
      <c r="C8" s="1">
        <f>VLOOKUP(A8,'Ano de Publicação e Citações'!$A$2:$C$543,3,0)</f>
        <v>40</v>
      </c>
      <c r="D8" s="1" t="s">
        <v>3444</v>
      </c>
      <c r="E8" s="1" t="s">
        <v>3474</v>
      </c>
      <c r="I8" s="8" t="s">
        <v>3613</v>
      </c>
      <c r="J8" s="9">
        <f t="shared" si="0"/>
        <v>4</v>
      </c>
      <c r="M8" s="8" t="s">
        <v>3566</v>
      </c>
      <c r="N8" s="9">
        <f t="shared" si="1"/>
        <v>11</v>
      </c>
    </row>
    <row r="9" spans="1:14" x14ac:dyDescent="0.2">
      <c r="A9" s="1" t="s">
        <v>1744</v>
      </c>
      <c r="B9" s="1">
        <f>VLOOKUP(A9,'Ano de Publicação e Citações'!$A$2:$C$543,2,0)</f>
        <v>2018</v>
      </c>
      <c r="C9" s="1">
        <f>VLOOKUP(A9,'Ano de Publicação e Citações'!$A$2:$C$543,3,0)</f>
        <v>28</v>
      </c>
      <c r="D9" s="1" t="s">
        <v>3450</v>
      </c>
      <c r="E9" s="1" t="s">
        <v>3445</v>
      </c>
      <c r="I9" s="8" t="s">
        <v>3586</v>
      </c>
      <c r="J9" s="9">
        <f t="shared" si="0"/>
        <v>5</v>
      </c>
      <c r="M9" s="8" t="s">
        <v>3470</v>
      </c>
      <c r="N9" s="9">
        <f t="shared" si="1"/>
        <v>4</v>
      </c>
    </row>
    <row r="10" spans="1:14" x14ac:dyDescent="0.2">
      <c r="A10" s="1" t="s">
        <v>2699</v>
      </c>
      <c r="B10" s="1">
        <f>VLOOKUP(A10,'Ano de Publicação e Citações'!$A$2:$C$543,2,0)</f>
        <v>2017</v>
      </c>
      <c r="C10" s="1">
        <f>VLOOKUP(A10,'Ano de Publicação e Citações'!$A$2:$C$543,3,0)</f>
        <v>28</v>
      </c>
      <c r="D10" s="1" t="s">
        <v>3512</v>
      </c>
      <c r="E10" s="1" t="s">
        <v>3445</v>
      </c>
      <c r="I10" s="8" t="s">
        <v>3532</v>
      </c>
      <c r="J10" s="9">
        <f t="shared" si="0"/>
        <v>5</v>
      </c>
      <c r="M10"/>
      <c r="N10"/>
    </row>
    <row r="11" spans="1:14" x14ac:dyDescent="0.2">
      <c r="A11" s="1" t="s">
        <v>3108</v>
      </c>
      <c r="B11" s="1">
        <f>VLOOKUP(A11,'Ano de Publicação e Citações'!$A$2:$C$543,2,0)</f>
        <v>2016</v>
      </c>
      <c r="C11" s="1">
        <f>VLOOKUP(A11,'Ano de Publicação e Citações'!$A$2:$C$543,3,0)</f>
        <v>27</v>
      </c>
      <c r="D11" s="3" t="s">
        <v>3614</v>
      </c>
      <c r="E11" s="1" t="s">
        <v>3566</v>
      </c>
      <c r="I11" s="8" t="s">
        <v>3444</v>
      </c>
      <c r="J11" s="9">
        <f t="shared" si="0"/>
        <v>5</v>
      </c>
      <c r="M11"/>
      <c r="N11"/>
    </row>
    <row r="12" spans="1:14" x14ac:dyDescent="0.2">
      <c r="A12" s="1" t="s">
        <v>2722</v>
      </c>
      <c r="B12" s="1">
        <f>VLOOKUP(A12,'Ano de Publicação e Citações'!$A$2:$C$543,2,0)</f>
        <v>2017</v>
      </c>
      <c r="C12" s="1">
        <f>VLOOKUP(A12,'Ano de Publicação e Citações'!$A$2:$C$543,3,0)</f>
        <v>27</v>
      </c>
      <c r="D12" s="1" t="s">
        <v>3512</v>
      </c>
      <c r="E12" s="1" t="s">
        <v>3445</v>
      </c>
      <c r="I12" s="8" t="s">
        <v>3615</v>
      </c>
      <c r="J12" s="9">
        <f t="shared" si="0"/>
        <v>7</v>
      </c>
      <c r="M12"/>
      <c r="N12"/>
    </row>
    <row r="13" spans="1:14" x14ac:dyDescent="0.2">
      <c r="A13" s="1" t="s">
        <v>2516</v>
      </c>
      <c r="B13" s="1">
        <f>VLOOKUP(A13,'Ano de Publicação e Citações'!$A$2:$C$543,2,0)</f>
        <v>2017</v>
      </c>
      <c r="C13" s="1">
        <f>VLOOKUP(A13,'Ano de Publicação e Citações'!$A$2:$C$543,3,0)</f>
        <v>24</v>
      </c>
      <c r="D13" s="1" t="s">
        <v>3450</v>
      </c>
      <c r="E13" s="1" t="s">
        <v>3445</v>
      </c>
      <c r="I13" s="8" t="s">
        <v>3614</v>
      </c>
      <c r="J13" s="9">
        <f t="shared" si="0"/>
        <v>39</v>
      </c>
      <c r="M13"/>
      <c r="N13"/>
    </row>
    <row r="14" spans="1:14" x14ac:dyDescent="0.2">
      <c r="A14" s="1" t="s">
        <v>1272</v>
      </c>
      <c r="B14" s="1">
        <f>VLOOKUP(A14,'Ano de Publicação e Citações'!$A$2:$C$543,2,0)</f>
        <v>2019</v>
      </c>
      <c r="C14" s="1">
        <f>VLOOKUP(A14,'Ano de Publicação e Citações'!$A$2:$C$543,3,0)</f>
        <v>23</v>
      </c>
      <c r="D14" s="1" t="s">
        <v>3450</v>
      </c>
      <c r="E14" s="1" t="s">
        <v>3474</v>
      </c>
      <c r="I14" s="13" t="s">
        <v>3456</v>
      </c>
      <c r="J14" s="9">
        <f t="shared" si="0"/>
        <v>9</v>
      </c>
      <c r="M14"/>
      <c r="N14"/>
    </row>
    <row r="15" spans="1:14" x14ac:dyDescent="0.2">
      <c r="A15" s="1" t="s">
        <v>1370</v>
      </c>
      <c r="B15" s="1">
        <f>VLOOKUP(A15,'Ano de Publicação e Citações'!$A$2:$C$543,2,0)</f>
        <v>2019</v>
      </c>
      <c r="C15" s="1">
        <f>VLOOKUP(A15,'Ano de Publicação e Citações'!$A$2:$C$543,3,0)</f>
        <v>23</v>
      </c>
      <c r="D15" s="1" t="s">
        <v>3456</v>
      </c>
      <c r="E15" s="1" t="s">
        <v>3474</v>
      </c>
      <c r="I15" s="8" t="s">
        <v>3617</v>
      </c>
      <c r="J15" s="9">
        <f t="shared" si="0"/>
        <v>9</v>
      </c>
      <c r="M15"/>
      <c r="N15"/>
    </row>
    <row r="16" spans="1:14" x14ac:dyDescent="0.2">
      <c r="A16" s="1" t="s">
        <v>2376</v>
      </c>
      <c r="B16" s="1">
        <f>VLOOKUP(A16,'Ano de Publicação e Citações'!$A$2:$C$543,2,0)</f>
        <v>2017</v>
      </c>
      <c r="C16" s="1">
        <f>VLOOKUP(A16,'Ano de Publicação e Citações'!$A$2:$C$543,3,0)</f>
        <v>23</v>
      </c>
      <c r="D16" s="3" t="s">
        <v>3614</v>
      </c>
      <c r="E16" s="1" t="s">
        <v>3474</v>
      </c>
      <c r="I16" s="8" t="s">
        <v>3616</v>
      </c>
      <c r="J16" s="9">
        <f t="shared" si="0"/>
        <v>13</v>
      </c>
      <c r="M16"/>
      <c r="N16"/>
    </row>
    <row r="17" spans="1:14" x14ac:dyDescent="0.2">
      <c r="A17" s="1" t="s">
        <v>3152</v>
      </c>
      <c r="B17" s="1">
        <f>VLOOKUP(A17,'Ano de Publicação e Citações'!$A$2:$C$543,2,0)</f>
        <v>2016</v>
      </c>
      <c r="C17" s="1">
        <f>VLOOKUP(A17,'Ano de Publicação e Citações'!$A$2:$C$543,3,0)</f>
        <v>22</v>
      </c>
      <c r="D17" s="1" t="s">
        <v>3512</v>
      </c>
      <c r="E17" s="1" t="s">
        <v>3452</v>
      </c>
      <c r="I17" s="8" t="s">
        <v>3460</v>
      </c>
      <c r="J17" s="9">
        <f t="shared" si="0"/>
        <v>16</v>
      </c>
      <c r="M17"/>
      <c r="N17"/>
    </row>
    <row r="18" spans="1:14" x14ac:dyDescent="0.2">
      <c r="A18" s="1" t="s">
        <v>2590</v>
      </c>
      <c r="B18" s="1">
        <f>VLOOKUP(A18,'Ano de Publicação e Citações'!$A$2:$C$543,2,0)</f>
        <v>2017</v>
      </c>
      <c r="C18" s="1">
        <f>VLOOKUP(A18,'Ano de Publicação e Citações'!$A$2:$C$543,3,0)</f>
        <v>22</v>
      </c>
      <c r="D18" s="1" t="s">
        <v>3512</v>
      </c>
      <c r="E18" s="1" t="s">
        <v>3474</v>
      </c>
      <c r="I18" s="8" t="s">
        <v>3450</v>
      </c>
      <c r="J18" s="9">
        <f t="shared" si="0"/>
        <v>23</v>
      </c>
      <c r="M18"/>
      <c r="N18"/>
    </row>
    <row r="19" spans="1:14" x14ac:dyDescent="0.2">
      <c r="A19" s="1" t="s">
        <v>1860</v>
      </c>
      <c r="B19" s="1">
        <f>VLOOKUP(A19,'Ano de Publicação e Citações'!$A$2:$C$543,2,0)</f>
        <v>2018</v>
      </c>
      <c r="C19" s="1">
        <f>VLOOKUP(A19,'Ano de Publicação e Citações'!$A$2:$C$543,3,0)</f>
        <v>21</v>
      </c>
      <c r="D19" s="1" t="s">
        <v>3444</v>
      </c>
      <c r="E19" s="1" t="s">
        <v>3474</v>
      </c>
      <c r="I19" s="8" t="s">
        <v>3512</v>
      </c>
      <c r="J19" s="9">
        <f t="shared" si="0"/>
        <v>31</v>
      </c>
      <c r="M19"/>
    </row>
    <row r="20" spans="1:14" x14ac:dyDescent="0.2">
      <c r="A20" s="1" t="s">
        <v>1079</v>
      </c>
      <c r="B20" s="1">
        <f>VLOOKUP(A20,'Ano de Publicação e Citações'!$A$2:$C$543,2,0)</f>
        <v>2019</v>
      </c>
      <c r="C20" s="1">
        <f>VLOOKUP(A20,'Ano de Publicação e Citações'!$A$2:$C$543,3,0)</f>
        <v>20</v>
      </c>
      <c r="D20" s="3" t="s">
        <v>3614</v>
      </c>
      <c r="E20" s="1" t="s">
        <v>3452</v>
      </c>
      <c r="I20"/>
      <c r="M20"/>
    </row>
    <row r="21" spans="1:14" x14ac:dyDescent="0.2">
      <c r="A21" s="1" t="s">
        <v>2047</v>
      </c>
      <c r="B21" s="1">
        <f>VLOOKUP(A21,'Ano de Publicação e Citações'!$A$2:$C$543,2,0)</f>
        <v>2018</v>
      </c>
      <c r="C21" s="1">
        <f>VLOOKUP(A21,'Ano de Publicação e Citações'!$A$2:$C$543,3,0)</f>
        <v>20</v>
      </c>
      <c r="D21" s="1" t="s">
        <v>3456</v>
      </c>
      <c r="E21" s="1" t="s">
        <v>3474</v>
      </c>
      <c r="I21"/>
      <c r="M21"/>
    </row>
    <row r="22" spans="1:14" x14ac:dyDescent="0.2">
      <c r="A22" s="1" t="s">
        <v>1388</v>
      </c>
      <c r="B22" s="1">
        <f>VLOOKUP(A22,'Ano de Publicação e Citações'!$A$2:$C$543,2,0)</f>
        <v>2019</v>
      </c>
      <c r="C22" s="1">
        <f>VLOOKUP(A22,'Ano de Publicação e Citações'!$A$2:$C$543,3,0)</f>
        <v>19</v>
      </c>
      <c r="D22" s="3" t="s">
        <v>3614</v>
      </c>
      <c r="E22" s="1" t="s">
        <v>3566</v>
      </c>
      <c r="I22"/>
      <c r="M22"/>
    </row>
    <row r="23" spans="1:14" x14ac:dyDescent="0.2">
      <c r="A23" s="1" t="s">
        <v>3084</v>
      </c>
      <c r="B23" s="1">
        <f>VLOOKUP(A23,'Ano de Publicação e Citações'!$A$2:$C$543,2,0)</f>
        <v>2016</v>
      </c>
      <c r="C23" s="1">
        <f>VLOOKUP(A23,'Ano de Publicação e Citações'!$A$2:$C$543,3,0)</f>
        <v>19</v>
      </c>
      <c r="D23" s="1" t="s">
        <v>3615</v>
      </c>
      <c r="E23" s="3" t="s">
        <v>3445</v>
      </c>
      <c r="I23"/>
      <c r="M23"/>
    </row>
    <row r="24" spans="1:14" x14ac:dyDescent="0.2">
      <c r="A24" s="3" t="s">
        <v>3420</v>
      </c>
      <c r="B24" s="1">
        <f>VLOOKUP(A24,'Ano de Publicação e Citações'!$A$2:$C$543,2,0)</f>
        <v>2016</v>
      </c>
      <c r="C24" s="1">
        <f>VLOOKUP(A24,'Ano de Publicação e Citações'!$A$2:$C$543,3,0)</f>
        <v>19</v>
      </c>
      <c r="D24" s="1" t="s">
        <v>3512</v>
      </c>
      <c r="E24" s="1" t="s">
        <v>3452</v>
      </c>
      <c r="I24"/>
      <c r="M24"/>
    </row>
    <row r="25" spans="1:14" x14ac:dyDescent="0.2">
      <c r="A25" s="1" t="s">
        <v>2924</v>
      </c>
      <c r="B25" s="1">
        <f>VLOOKUP(A25,'Ano de Publicação e Citações'!$A$2:$C$543,2,0)</f>
        <v>2017</v>
      </c>
      <c r="C25" s="1">
        <f>VLOOKUP(A25,'Ano de Publicação e Citações'!$A$2:$C$543,3,0)</f>
        <v>18</v>
      </c>
      <c r="D25" s="1" t="s">
        <v>3586</v>
      </c>
      <c r="E25" s="1" t="s">
        <v>3566</v>
      </c>
      <c r="I25"/>
      <c r="M25"/>
    </row>
    <row r="26" spans="1:14" x14ac:dyDescent="0.2">
      <c r="A26" s="1" t="s">
        <v>3222</v>
      </c>
      <c r="B26" s="1">
        <f>VLOOKUP(A26,'Ano de Publicação e Citações'!$A$2:$C$543,2,0)</f>
        <v>2016</v>
      </c>
      <c r="C26" s="1">
        <f>VLOOKUP(A26,'Ano de Publicação e Citações'!$A$2:$C$543,3,0)</f>
        <v>18</v>
      </c>
      <c r="D26" s="1" t="s">
        <v>3532</v>
      </c>
      <c r="E26" s="1" t="s">
        <v>3474</v>
      </c>
      <c r="I26"/>
      <c r="M26"/>
    </row>
    <row r="27" spans="1:14" x14ac:dyDescent="0.2">
      <c r="A27" s="1" t="s">
        <v>1173</v>
      </c>
      <c r="B27" s="1">
        <f>VLOOKUP(A27,'Ano de Publicação e Citações'!$A$2:$C$543,2,0)</f>
        <v>2019</v>
      </c>
      <c r="C27" s="1">
        <f>VLOOKUP(A27,'Ano de Publicação e Citações'!$A$2:$C$543,3,0)</f>
        <v>16</v>
      </c>
      <c r="D27" s="3" t="s">
        <v>3450</v>
      </c>
      <c r="E27" s="3" t="s">
        <v>3474</v>
      </c>
      <c r="I27"/>
      <c r="M27"/>
    </row>
    <row r="28" spans="1:14" x14ac:dyDescent="0.2">
      <c r="A28" s="1" t="s">
        <v>1776</v>
      </c>
      <c r="B28" s="1">
        <f>VLOOKUP(A28,'Ano de Publicação e Citações'!$A$2:$C$543,2,0)</f>
        <v>2018</v>
      </c>
      <c r="C28" s="1">
        <f>VLOOKUP(A28,'Ano de Publicação e Citações'!$A$2:$C$543,3,0)</f>
        <v>16</v>
      </c>
      <c r="D28" s="1" t="s">
        <v>3617</v>
      </c>
      <c r="E28" s="3" t="s">
        <v>3445</v>
      </c>
      <c r="I28"/>
      <c r="M28"/>
    </row>
    <row r="29" spans="1:14" x14ac:dyDescent="0.2">
      <c r="A29" s="1" t="s">
        <v>1252</v>
      </c>
      <c r="B29" s="1">
        <f>VLOOKUP(A29,'Ano de Publicação e Citações'!$A$2:$C$543,2,0)</f>
        <v>2019</v>
      </c>
      <c r="C29" s="1">
        <f>VLOOKUP(A29,'Ano de Publicação e Citações'!$A$2:$C$543,3,0)</f>
        <v>15</v>
      </c>
      <c r="D29" s="3" t="s">
        <v>3614</v>
      </c>
      <c r="E29" s="1" t="s">
        <v>3445</v>
      </c>
      <c r="I29"/>
      <c r="M29"/>
    </row>
    <row r="30" spans="1:14" x14ac:dyDescent="0.2">
      <c r="A30" s="1" t="s">
        <v>2655</v>
      </c>
      <c r="B30" s="1">
        <f>VLOOKUP(A30,'Ano de Publicação e Citações'!$A$2:$C$543,2,0)</f>
        <v>2017</v>
      </c>
      <c r="C30" s="1">
        <f>VLOOKUP(A30,'Ano de Publicação e Citações'!$A$2:$C$543,3,0)</f>
        <v>15</v>
      </c>
      <c r="D30" s="1" t="s">
        <v>3614</v>
      </c>
      <c r="E30" s="1" t="s">
        <v>3474</v>
      </c>
      <c r="I30"/>
      <c r="M30"/>
    </row>
    <row r="31" spans="1:14" x14ac:dyDescent="0.2">
      <c r="A31" s="1" t="s">
        <v>2734</v>
      </c>
      <c r="B31" s="1">
        <f>VLOOKUP(A31,'Ano de Publicação e Citações'!$A$2:$C$543,2,0)</f>
        <v>2017</v>
      </c>
      <c r="C31" s="1">
        <f>VLOOKUP(A31,'Ano de Publicação e Citações'!$A$2:$C$543,3,0)</f>
        <v>15</v>
      </c>
      <c r="D31" s="3" t="s">
        <v>3614</v>
      </c>
      <c r="E31" s="1" t="s">
        <v>3566</v>
      </c>
      <c r="I31"/>
      <c r="M31"/>
    </row>
    <row r="32" spans="1:14" x14ac:dyDescent="0.2">
      <c r="A32" s="1" t="s">
        <v>2910</v>
      </c>
      <c r="B32" s="1">
        <f>VLOOKUP(A32,'Ano de Publicação e Citações'!$A$2:$C$543,2,0)</f>
        <v>2017</v>
      </c>
      <c r="C32" s="1">
        <f>VLOOKUP(A32,'Ano de Publicação e Citações'!$A$2:$C$543,3,0)</f>
        <v>15</v>
      </c>
      <c r="D32" s="1" t="s">
        <v>3512</v>
      </c>
      <c r="E32" s="1" t="s">
        <v>3452</v>
      </c>
      <c r="I32"/>
      <c r="M32"/>
    </row>
    <row r="33" spans="1:13" x14ac:dyDescent="0.2">
      <c r="A33" s="1" t="s">
        <v>2961</v>
      </c>
      <c r="B33" s="1">
        <f>VLOOKUP(A33,'Ano de Publicação e Citações'!$A$2:$C$543,2,0)</f>
        <v>2016</v>
      </c>
      <c r="C33" s="1">
        <f>VLOOKUP(A33,'Ano de Publicação e Citações'!$A$2:$C$543,3,0)</f>
        <v>15</v>
      </c>
      <c r="D33" s="1" t="s">
        <v>3616</v>
      </c>
      <c r="E33" s="3" t="s">
        <v>3452</v>
      </c>
      <c r="I33"/>
      <c r="M33"/>
    </row>
    <row r="34" spans="1:13" x14ac:dyDescent="0.2">
      <c r="A34" s="3" t="s">
        <v>3432</v>
      </c>
      <c r="B34" s="1">
        <f>VLOOKUP(A34,'Ano de Publicação e Citações'!$A$2:$C$543,2,0)</f>
        <v>2016</v>
      </c>
      <c r="C34" s="1">
        <f>VLOOKUP(A34,'Ano de Publicação e Citações'!$A$2:$C$543,3,0)</f>
        <v>15</v>
      </c>
      <c r="D34" s="1" t="s">
        <v>3456</v>
      </c>
      <c r="E34" s="1" t="s">
        <v>3474</v>
      </c>
      <c r="I34"/>
      <c r="M34"/>
    </row>
    <row r="35" spans="1:13" x14ac:dyDescent="0.2">
      <c r="A35" s="1" t="s">
        <v>1878</v>
      </c>
      <c r="B35" s="1">
        <f>VLOOKUP(A35,'Ano de Publicação e Citações'!$A$2:$C$543,2,0)</f>
        <v>2018</v>
      </c>
      <c r="C35" s="1">
        <f>VLOOKUP(A35,'Ano de Publicação e Citações'!$A$2:$C$543,3,0)</f>
        <v>14</v>
      </c>
      <c r="D35" s="1" t="s">
        <v>3450</v>
      </c>
      <c r="E35" s="1" t="s">
        <v>3452</v>
      </c>
      <c r="I35"/>
      <c r="M35"/>
    </row>
    <row r="36" spans="1:13" x14ac:dyDescent="0.2">
      <c r="A36" s="1" t="s">
        <v>1738</v>
      </c>
      <c r="B36" s="1">
        <f>VLOOKUP(A36,'Ano de Publicação e Citações'!$A$2:$C$543,2,0)</f>
        <v>2018</v>
      </c>
      <c r="C36" s="1">
        <f>VLOOKUP(A36,'Ano de Publicação e Citações'!$A$2:$C$543,3,0)</f>
        <v>13</v>
      </c>
      <c r="D36" s="1" t="s">
        <v>3465</v>
      </c>
      <c r="E36" s="1" t="s">
        <v>3512</v>
      </c>
      <c r="I36"/>
      <c r="M36"/>
    </row>
    <row r="37" spans="1:13" x14ac:dyDescent="0.2">
      <c r="A37" s="1" t="s">
        <v>3023</v>
      </c>
      <c r="B37" s="1">
        <f>VLOOKUP(A37,'Ano de Publicação e Citações'!$A$2:$C$543,2,0)</f>
        <v>2016</v>
      </c>
      <c r="C37" s="1">
        <f>VLOOKUP(A37,'Ano de Publicação e Citações'!$A$2:$C$543,3,0)</f>
        <v>13</v>
      </c>
      <c r="D37" s="3" t="s">
        <v>3615</v>
      </c>
      <c r="E37" s="1" t="s">
        <v>3445</v>
      </c>
      <c r="I37"/>
      <c r="M37"/>
    </row>
    <row r="38" spans="1:13" x14ac:dyDescent="0.2">
      <c r="A38" s="1" t="s">
        <v>758</v>
      </c>
      <c r="B38" s="1">
        <f>VLOOKUP(A38,'Ano de Publicação e Citações'!$A$2:$C$543,2,0)</f>
        <v>2020</v>
      </c>
      <c r="C38" s="1">
        <f>VLOOKUP(A38,'Ano de Publicação e Citações'!$A$2:$C$543,3,0)</f>
        <v>12</v>
      </c>
      <c r="D38" s="3" t="s">
        <v>3614</v>
      </c>
      <c r="E38" s="1" t="s">
        <v>3474</v>
      </c>
      <c r="I38"/>
      <c r="M38"/>
    </row>
    <row r="39" spans="1:13" x14ac:dyDescent="0.2">
      <c r="A39" s="1" t="s">
        <v>1358</v>
      </c>
      <c r="B39" s="1">
        <f>VLOOKUP(A39,'Ano de Publicação e Citações'!$A$2:$C$543,2,0)</f>
        <v>2019</v>
      </c>
      <c r="C39" s="1">
        <f>VLOOKUP(A39,'Ano de Publicação e Citações'!$A$2:$C$543,3,0)</f>
        <v>12</v>
      </c>
      <c r="D39" s="1" t="s">
        <v>3460</v>
      </c>
      <c r="E39" s="3" t="s">
        <v>3445</v>
      </c>
      <c r="I39"/>
      <c r="M39"/>
    </row>
    <row r="40" spans="1:13" x14ac:dyDescent="0.2">
      <c r="A40" s="1" t="s">
        <v>2287</v>
      </c>
      <c r="B40" s="1">
        <f>VLOOKUP(A40,'Ano de Publicação e Citações'!$A$2:$C$543,2,0)</f>
        <v>2017</v>
      </c>
      <c r="C40" s="1">
        <f>VLOOKUP(A40,'Ano de Publicação e Citações'!$A$2:$C$543,3,0)</f>
        <v>12</v>
      </c>
      <c r="D40" s="1" t="s">
        <v>3460</v>
      </c>
      <c r="E40" s="1" t="s">
        <v>3474</v>
      </c>
      <c r="I40"/>
      <c r="M40"/>
    </row>
    <row r="41" spans="1:13" x14ac:dyDescent="0.2">
      <c r="A41" s="1" t="s">
        <v>1770</v>
      </c>
      <c r="B41" s="1">
        <f>VLOOKUP(A41,'Ano de Publicação e Citações'!$A$2:$C$543,2,0)</f>
        <v>2018</v>
      </c>
      <c r="C41" s="1">
        <f>VLOOKUP(A41,'Ano de Publicação e Citações'!$A$2:$C$543,3,0)</f>
        <v>11</v>
      </c>
      <c r="D41" s="1" t="s">
        <v>3512</v>
      </c>
      <c r="E41" s="1" t="s">
        <v>3474</v>
      </c>
      <c r="I41"/>
      <c r="M41"/>
    </row>
    <row r="42" spans="1:13" x14ac:dyDescent="0.2">
      <c r="A42" s="1" t="s">
        <v>1982</v>
      </c>
      <c r="B42" s="1">
        <f>VLOOKUP(A42,'Ano de Publicação e Citações'!$A$2:$C$543,2,0)</f>
        <v>2018</v>
      </c>
      <c r="C42" s="1">
        <f>VLOOKUP(A42,'Ano de Publicação e Citações'!$A$2:$C$543,3,0)</f>
        <v>11</v>
      </c>
      <c r="D42" s="1" t="s">
        <v>3512</v>
      </c>
      <c r="E42" s="1" t="s">
        <v>3512</v>
      </c>
      <c r="I42"/>
      <c r="M42"/>
    </row>
    <row r="43" spans="1:13" x14ac:dyDescent="0.2">
      <c r="A43" s="1" t="s">
        <v>2728</v>
      </c>
      <c r="B43" s="1">
        <f>VLOOKUP(A43,'Ano de Publicação e Citações'!$A$2:$C$543,2,0)</f>
        <v>2017</v>
      </c>
      <c r="C43" s="1">
        <f>VLOOKUP(A43,'Ano de Publicação e Citações'!$A$2:$C$543,3,0)</f>
        <v>11</v>
      </c>
      <c r="D43" s="1" t="s">
        <v>3465</v>
      </c>
      <c r="E43" s="1" t="s">
        <v>3512</v>
      </c>
      <c r="I43"/>
      <c r="M43"/>
    </row>
    <row r="44" spans="1:13" x14ac:dyDescent="0.2">
      <c r="A44" s="1" t="s">
        <v>2356</v>
      </c>
      <c r="B44" s="1">
        <f>VLOOKUP(A44,'Ano de Publicação e Citações'!$A$2:$C$543,2,0)</f>
        <v>2017</v>
      </c>
      <c r="C44" s="1">
        <f>VLOOKUP(A44,'Ano de Publicação e Citações'!$A$2:$C$543,3,0)</f>
        <v>10</v>
      </c>
      <c r="D44" s="1" t="s">
        <v>3486</v>
      </c>
      <c r="E44" s="1" t="s">
        <v>3452</v>
      </c>
      <c r="I44"/>
      <c r="M44"/>
    </row>
    <row r="45" spans="1:13" x14ac:dyDescent="0.2">
      <c r="A45" s="1" t="s">
        <v>790</v>
      </c>
      <c r="B45" s="1">
        <f>VLOOKUP(A45,'Ano de Publicação e Citações'!$A$2:$C$543,2,0)</f>
        <v>2020</v>
      </c>
      <c r="C45" s="1">
        <f>VLOOKUP(A45,'Ano de Publicação e Citações'!$A$2:$C$543,3,0)</f>
        <v>10</v>
      </c>
      <c r="D45" s="1" t="s">
        <v>3617</v>
      </c>
      <c r="E45" s="1" t="s">
        <v>3445</v>
      </c>
      <c r="I45"/>
      <c r="M45"/>
    </row>
    <row r="46" spans="1:13" x14ac:dyDescent="0.2">
      <c r="A46" s="1" t="s">
        <v>1414</v>
      </c>
      <c r="B46" s="1">
        <f>VLOOKUP(A46,'Ano de Publicação e Citações'!$A$2:$C$543,2,0)</f>
        <v>2019</v>
      </c>
      <c r="C46" s="1">
        <f>VLOOKUP(A46,'Ano de Publicação e Citações'!$A$2:$C$543,3,0)</f>
        <v>10</v>
      </c>
      <c r="D46" s="3" t="s">
        <v>3614</v>
      </c>
      <c r="E46" s="3" t="s">
        <v>3474</v>
      </c>
      <c r="I46"/>
      <c r="M46"/>
    </row>
    <row r="47" spans="1:13" x14ac:dyDescent="0.2">
      <c r="A47" s="1" t="s">
        <v>3247</v>
      </c>
      <c r="B47" s="1">
        <f>VLOOKUP(A47,'Ano de Publicação e Citações'!$A$2:$C$543,2,0)</f>
        <v>2016</v>
      </c>
      <c r="C47" s="1">
        <f>VLOOKUP(A47,'Ano de Publicação e Citações'!$A$2:$C$543,3,0)</f>
        <v>10</v>
      </c>
      <c r="D47" s="1" t="s">
        <v>3614</v>
      </c>
      <c r="E47" s="1" t="s">
        <v>3452</v>
      </c>
      <c r="I47"/>
      <c r="M47"/>
    </row>
    <row r="48" spans="1:13" x14ac:dyDescent="0.2">
      <c r="A48" s="1" t="s">
        <v>3405</v>
      </c>
      <c r="B48" s="1">
        <f>VLOOKUP(A48,'Ano de Publicação e Citações'!$A$2:$C$543,2,0)</f>
        <v>2016</v>
      </c>
      <c r="C48" s="1">
        <f>VLOOKUP(A48,'Ano de Publicação e Citações'!$A$2:$C$543,3,0)</f>
        <v>10</v>
      </c>
      <c r="D48" s="1" t="s">
        <v>3484</v>
      </c>
      <c r="E48" s="1" t="s">
        <v>3512</v>
      </c>
      <c r="I48"/>
      <c r="M48"/>
    </row>
    <row r="49" spans="1:13" x14ac:dyDescent="0.2">
      <c r="A49" s="1" t="s">
        <v>554</v>
      </c>
      <c r="B49" s="1">
        <f>VLOOKUP(A49,'Ano de Publicação e Citações'!$A$2:$C$543,2,0)</f>
        <v>2020</v>
      </c>
      <c r="C49" s="1">
        <f>VLOOKUP(A49,'Ano de Publicação e Citações'!$A$2:$C$543,3,0)</f>
        <v>9</v>
      </c>
      <c r="D49" s="1" t="s">
        <v>3456</v>
      </c>
      <c r="E49" s="1" t="s">
        <v>3474</v>
      </c>
      <c r="I49"/>
      <c r="M49"/>
    </row>
    <row r="50" spans="1:13" x14ac:dyDescent="0.2">
      <c r="A50" s="1" t="s">
        <v>1750</v>
      </c>
      <c r="B50" s="1">
        <f>VLOOKUP(A50,'Ano de Publicação e Citações'!$A$2:$C$543,2,0)</f>
        <v>2018</v>
      </c>
      <c r="C50" s="1">
        <f>VLOOKUP(A50,'Ano de Publicação e Citações'!$A$2:$C$543,3,0)</f>
        <v>9</v>
      </c>
      <c r="D50" s="1" t="s">
        <v>3616</v>
      </c>
      <c r="E50" s="1" t="s">
        <v>3452</v>
      </c>
      <c r="I50"/>
      <c r="M50"/>
    </row>
    <row r="51" spans="1:13" x14ac:dyDescent="0.2">
      <c r="A51" s="1" t="s">
        <v>2105</v>
      </c>
      <c r="B51" s="1">
        <f>VLOOKUP(A51,'Ano de Publicação e Citações'!$A$2:$C$543,2,0)</f>
        <v>2018</v>
      </c>
      <c r="C51" s="1">
        <f>VLOOKUP(A51,'Ano de Publicação e Citações'!$A$2:$C$543,3,0)</f>
        <v>9</v>
      </c>
      <c r="D51" s="1" t="s">
        <v>3512</v>
      </c>
      <c r="E51" s="1" t="s">
        <v>3474</v>
      </c>
      <c r="I51"/>
      <c r="M51"/>
    </row>
    <row r="52" spans="1:13" x14ac:dyDescent="0.2">
      <c r="A52" s="1" t="s">
        <v>1227</v>
      </c>
      <c r="B52" s="1">
        <f>VLOOKUP(A52,'Ano de Publicação e Citações'!$A$2:$C$543,2,0)</f>
        <v>2019</v>
      </c>
      <c r="C52" s="1">
        <f>VLOOKUP(A52,'Ano de Publicação e Citações'!$A$2:$C$543,3,0)</f>
        <v>9</v>
      </c>
      <c r="D52" s="3" t="s">
        <v>3615</v>
      </c>
      <c r="E52" s="3" t="s">
        <v>3474</v>
      </c>
      <c r="I52"/>
      <c r="M52"/>
    </row>
    <row r="53" spans="1:13" x14ac:dyDescent="0.2">
      <c r="A53" s="1" t="s">
        <v>2004</v>
      </c>
      <c r="B53" s="1">
        <f>VLOOKUP(A53,'Ano de Publicação e Citações'!$A$2:$C$543,2,0)</f>
        <v>2018</v>
      </c>
      <c r="C53" s="1">
        <f>VLOOKUP(A53,'Ano de Publicação e Citações'!$A$2:$C$543,3,0)</f>
        <v>9</v>
      </c>
      <c r="D53" s="1" t="s">
        <v>3616</v>
      </c>
      <c r="E53" s="3" t="s">
        <v>3452</v>
      </c>
      <c r="I53"/>
      <c r="M53"/>
    </row>
    <row r="54" spans="1:13" x14ac:dyDescent="0.2">
      <c r="A54" s="1" t="s">
        <v>2478</v>
      </c>
      <c r="B54" s="1">
        <f>VLOOKUP(A54,'Ano de Publicação e Citações'!$A$2:$C$543,2,0)</f>
        <v>2017</v>
      </c>
      <c r="C54" s="1">
        <f>VLOOKUP(A54,'Ano de Publicação e Citações'!$A$2:$C$543,3,0)</f>
        <v>9</v>
      </c>
      <c r="D54" s="1" t="s">
        <v>3616</v>
      </c>
      <c r="E54" s="1" t="s">
        <v>3452</v>
      </c>
      <c r="I54"/>
      <c r="M54"/>
    </row>
    <row r="55" spans="1:13" x14ac:dyDescent="0.2">
      <c r="A55" s="1" t="s">
        <v>744</v>
      </c>
      <c r="B55" s="1">
        <f>VLOOKUP(A55,'Ano de Publicação e Citações'!$A$2:$C$543,2,0)</f>
        <v>2020</v>
      </c>
      <c r="C55" s="1">
        <f>VLOOKUP(A55,'Ano de Publicação e Citações'!$A$2:$C$543,3,0)</f>
        <v>8</v>
      </c>
      <c r="D55" s="1" t="s">
        <v>3617</v>
      </c>
      <c r="E55" s="1" t="s">
        <v>3445</v>
      </c>
      <c r="I55"/>
      <c r="M55"/>
    </row>
    <row r="56" spans="1:13" x14ac:dyDescent="0.2">
      <c r="A56" s="1" t="s">
        <v>1453</v>
      </c>
      <c r="B56" s="1">
        <f>VLOOKUP(A56,'Ano de Publicação e Citações'!$A$2:$C$543,2,0)</f>
        <v>2019</v>
      </c>
      <c r="C56" s="1">
        <f>VLOOKUP(A56,'Ano de Publicação e Citações'!$A$2:$C$543,3,0)</f>
        <v>8</v>
      </c>
      <c r="D56" s="1" t="s">
        <v>3616</v>
      </c>
      <c r="E56" s="1" t="s">
        <v>3445</v>
      </c>
      <c r="I56"/>
      <c r="M56"/>
    </row>
    <row r="57" spans="1:13" x14ac:dyDescent="0.2">
      <c r="A57" s="1" t="s">
        <v>2505</v>
      </c>
      <c r="B57" s="1">
        <f>VLOOKUP(A57,'Ano de Publicação e Citações'!$A$2:$C$543,2,0)</f>
        <v>2017</v>
      </c>
      <c r="C57" s="1">
        <f>VLOOKUP(A57,'Ano de Publicação e Citações'!$A$2:$C$543,3,0)</f>
        <v>8</v>
      </c>
      <c r="D57" s="1" t="s">
        <v>3617</v>
      </c>
      <c r="E57" s="1" t="s">
        <v>3445</v>
      </c>
      <c r="I57"/>
      <c r="M57"/>
    </row>
    <row r="58" spans="1:13" x14ac:dyDescent="0.2">
      <c r="A58" s="1" t="s">
        <v>3164</v>
      </c>
      <c r="B58" s="1">
        <f>VLOOKUP(A58,'Ano de Publicação e Citações'!$A$2:$C$543,2,0)</f>
        <v>2016</v>
      </c>
      <c r="C58" s="1">
        <f>VLOOKUP(A58,'Ano de Publicação e Citações'!$A$2:$C$543,3,0)</f>
        <v>8</v>
      </c>
      <c r="D58" s="1" t="s">
        <v>3504</v>
      </c>
      <c r="E58" s="1" t="s">
        <v>3474</v>
      </c>
      <c r="I58"/>
      <c r="M58"/>
    </row>
    <row r="59" spans="1:13" x14ac:dyDescent="0.2">
      <c r="A59" s="1" t="s">
        <v>3227</v>
      </c>
      <c r="B59" s="1">
        <f>VLOOKUP(A59,'Ano de Publicação e Citações'!$A$2:$C$543,2,0)</f>
        <v>2016</v>
      </c>
      <c r="C59" s="1">
        <f>VLOOKUP(A59,'Ano de Publicação e Citações'!$A$2:$C$543,3,0)</f>
        <v>8</v>
      </c>
      <c r="D59" s="1" t="s">
        <v>3512</v>
      </c>
      <c r="E59" s="1" t="s">
        <v>3512</v>
      </c>
      <c r="I59"/>
      <c r="M59"/>
    </row>
    <row r="60" spans="1:13" x14ac:dyDescent="0.2">
      <c r="A60" s="3" t="s">
        <v>3427</v>
      </c>
      <c r="B60" s="1">
        <f>VLOOKUP(A60,'Ano de Publicação e Citações'!$A$2:$C$543,2,0)</f>
        <v>2016</v>
      </c>
      <c r="C60" s="1">
        <f>VLOOKUP(A60,'Ano de Publicação e Citações'!$A$2:$C$543,3,0)</f>
        <v>8</v>
      </c>
      <c r="D60" s="1" t="s">
        <v>3504</v>
      </c>
      <c r="E60" s="1" t="s">
        <v>3452</v>
      </c>
      <c r="I60"/>
      <c r="M60"/>
    </row>
    <row r="61" spans="1:13" x14ac:dyDescent="0.2">
      <c r="A61" s="1" t="s">
        <v>940</v>
      </c>
      <c r="B61" s="1">
        <f>VLOOKUP(A61,'Ano de Publicação e Citações'!$A$2:$C$543,2,0)</f>
        <v>2020</v>
      </c>
      <c r="C61" s="1">
        <f>VLOOKUP(A61,'Ano de Publicação e Citações'!$A$2:$C$543,3,0)</f>
        <v>7</v>
      </c>
      <c r="D61" s="3" t="s">
        <v>3614</v>
      </c>
      <c r="E61" s="1" t="s">
        <v>3566</v>
      </c>
      <c r="I61"/>
      <c r="M61"/>
    </row>
    <row r="62" spans="1:13" x14ac:dyDescent="0.2">
      <c r="A62" s="1" t="s">
        <v>1712</v>
      </c>
      <c r="B62" s="1">
        <f>VLOOKUP(A62,'Ano de Publicação e Citações'!$A$2:$C$543,2,0)</f>
        <v>2019</v>
      </c>
      <c r="C62" s="1">
        <f>VLOOKUP(A62,'Ano de Publicação e Citações'!$A$2:$C$543,3,0)</f>
        <v>7</v>
      </c>
      <c r="D62" s="1" t="s">
        <v>3460</v>
      </c>
      <c r="E62" s="1" t="s">
        <v>3445</v>
      </c>
      <c r="I62"/>
      <c r="M62"/>
    </row>
    <row r="63" spans="1:13" x14ac:dyDescent="0.2">
      <c r="A63" s="1" t="s">
        <v>2265</v>
      </c>
      <c r="B63" s="1">
        <f>VLOOKUP(A63,'Ano de Publicação e Citações'!$A$2:$C$543,2,0)</f>
        <v>2018</v>
      </c>
      <c r="C63" s="1">
        <f>VLOOKUP(A63,'Ano de Publicação e Citações'!$A$2:$C$543,3,0)</f>
        <v>7</v>
      </c>
      <c r="D63" s="1" t="s">
        <v>3512</v>
      </c>
      <c r="E63" s="1" t="s">
        <v>3452</v>
      </c>
      <c r="I63"/>
      <c r="M63"/>
    </row>
    <row r="64" spans="1:13" x14ac:dyDescent="0.2">
      <c r="A64" s="5" t="s">
        <v>3436</v>
      </c>
      <c r="B64" s="1">
        <f>VLOOKUP(A64,'Ano de Publicação e Citações'!$A$2:$C$543,2,0)</f>
        <v>2016</v>
      </c>
      <c r="C64" s="1">
        <f>VLOOKUP(A64,'Ano de Publicação e Citações'!$A$2:$C$543,3,0)</f>
        <v>7</v>
      </c>
      <c r="D64" s="1" t="s">
        <v>3450</v>
      </c>
      <c r="E64" s="1" t="s">
        <v>3452</v>
      </c>
      <c r="I64"/>
      <c r="M64"/>
    </row>
    <row r="65" spans="1:13" x14ac:dyDescent="0.2">
      <c r="A65" s="1" t="s">
        <v>1916</v>
      </c>
      <c r="B65" s="1">
        <f>VLOOKUP(A65,'Ano de Publicação e Citações'!$A$2:$C$543,2,0)</f>
        <v>2018</v>
      </c>
      <c r="C65" s="1">
        <f>VLOOKUP(A65,'Ano de Publicação e Citações'!$A$2:$C$543,3,0)</f>
        <v>6</v>
      </c>
      <c r="D65" s="1" t="s">
        <v>3615</v>
      </c>
      <c r="E65" s="1" t="s">
        <v>3474</v>
      </c>
      <c r="I65"/>
      <c r="M65"/>
    </row>
    <row r="66" spans="1:13" x14ac:dyDescent="0.2">
      <c r="A66" s="1" t="s">
        <v>1524</v>
      </c>
      <c r="B66" s="1">
        <f>VLOOKUP(A66,'Ano de Publicação e Citações'!$A$2:$C$543,2,0)</f>
        <v>2019</v>
      </c>
      <c r="C66" s="1">
        <f>VLOOKUP(A66,'Ano de Publicação e Citações'!$A$2:$C$543,3,0)</f>
        <v>6</v>
      </c>
      <c r="D66" s="3" t="s">
        <v>3456</v>
      </c>
      <c r="E66" s="3" t="s">
        <v>3474</v>
      </c>
      <c r="I66"/>
      <c r="M66"/>
    </row>
    <row r="67" spans="1:13" x14ac:dyDescent="0.2">
      <c r="A67" s="1" t="s">
        <v>2408</v>
      </c>
      <c r="B67" s="1">
        <f>VLOOKUP(A67,'Ano de Publicação e Citações'!$A$2:$C$543,2,0)</f>
        <v>2017</v>
      </c>
      <c r="C67" s="1">
        <f>VLOOKUP(A67,'Ano de Publicação e Citações'!$A$2:$C$543,3,0)</f>
        <v>6</v>
      </c>
      <c r="D67" s="1" t="s">
        <v>3512</v>
      </c>
      <c r="E67" s="1" t="s">
        <v>3452</v>
      </c>
      <c r="I67"/>
      <c r="M67"/>
    </row>
    <row r="68" spans="1:13" x14ac:dyDescent="0.2">
      <c r="A68" s="1" t="s">
        <v>772</v>
      </c>
      <c r="B68" s="1">
        <f>VLOOKUP(A68,'Ano de Publicação e Citações'!$A$2:$C$543,2,0)</f>
        <v>2020</v>
      </c>
      <c r="C68" s="1">
        <f>VLOOKUP(A68,'Ano de Publicação e Citações'!$A$2:$C$543,3,0)</f>
        <v>5</v>
      </c>
      <c r="D68" s="1" t="s">
        <v>3617</v>
      </c>
      <c r="E68" s="1" t="s">
        <v>3445</v>
      </c>
      <c r="I68"/>
      <c r="M68"/>
    </row>
    <row r="69" spans="1:13" x14ac:dyDescent="0.2">
      <c r="A69" s="1" t="s">
        <v>989</v>
      </c>
      <c r="B69" s="1">
        <f>VLOOKUP(A69,'Ano de Publicação e Citações'!$A$2:$C$543,2,0)</f>
        <v>2020</v>
      </c>
      <c r="C69" s="1">
        <f>VLOOKUP(A69,'Ano de Publicação e Citações'!$A$2:$C$543,3,0)</f>
        <v>5</v>
      </c>
      <c r="D69" s="1" t="s">
        <v>3532</v>
      </c>
      <c r="E69" s="1" t="s">
        <v>3452</v>
      </c>
      <c r="I69"/>
      <c r="M69"/>
    </row>
    <row r="70" spans="1:13" x14ac:dyDescent="0.2">
      <c r="A70" s="1" t="s">
        <v>1933</v>
      </c>
      <c r="B70" s="1">
        <f>VLOOKUP(A70,'Ano de Publicação e Citações'!$A$2:$C$543,2,0)</f>
        <v>2018</v>
      </c>
      <c r="C70" s="1">
        <f>VLOOKUP(A70,'Ano de Publicação e Citações'!$A$2:$C$543,3,0)</f>
        <v>5</v>
      </c>
      <c r="D70" s="3" t="s">
        <v>3614</v>
      </c>
      <c r="E70" s="1" t="s">
        <v>3566</v>
      </c>
      <c r="I70"/>
      <c r="M70"/>
    </row>
    <row r="71" spans="1:13" x14ac:dyDescent="0.2">
      <c r="A71" s="1" t="s">
        <v>2973</v>
      </c>
      <c r="B71" s="1">
        <f>VLOOKUP(A71,'Ano de Publicação e Citações'!$A$2:$C$543,2,0)</f>
        <v>2016</v>
      </c>
      <c r="C71" s="1">
        <f>VLOOKUP(A71,'Ano de Publicação e Citações'!$A$2:$C$543,3,0)</f>
        <v>5</v>
      </c>
      <c r="D71" s="3" t="s">
        <v>3614</v>
      </c>
      <c r="E71" s="3" t="s">
        <v>3474</v>
      </c>
      <c r="I71"/>
      <c r="M71"/>
    </row>
    <row r="72" spans="1:13" x14ac:dyDescent="0.2">
      <c r="A72" s="1" t="s">
        <v>3146</v>
      </c>
      <c r="B72" s="1">
        <f>VLOOKUP(A72,'Ano de Publicação e Citações'!$A$2:$C$543,2,0)</f>
        <v>2016</v>
      </c>
      <c r="C72" s="1">
        <f>VLOOKUP(A72,'Ano de Publicação e Citações'!$A$2:$C$543,3,0)</f>
        <v>5</v>
      </c>
      <c r="D72" s="1" t="s">
        <v>3512</v>
      </c>
      <c r="E72" s="1" t="s">
        <v>3470</v>
      </c>
      <c r="I72"/>
      <c r="M72"/>
    </row>
    <row r="73" spans="1:13" x14ac:dyDescent="0.2">
      <c r="A73" s="1" t="s">
        <v>2010</v>
      </c>
      <c r="B73" s="1">
        <f>VLOOKUP(A73,'Ano de Publicação e Citações'!$A$2:$C$543,2,0)</f>
        <v>2018</v>
      </c>
      <c r="C73" s="1">
        <f>VLOOKUP(A73,'Ano de Publicação e Citações'!$A$2:$C$543,3,0)</f>
        <v>5</v>
      </c>
      <c r="D73" s="3" t="s">
        <v>3616</v>
      </c>
      <c r="E73" s="3" t="s">
        <v>3474</v>
      </c>
      <c r="I73"/>
      <c r="M73"/>
    </row>
    <row r="74" spans="1:13" x14ac:dyDescent="0.2">
      <c r="A74" s="1" t="s">
        <v>2566</v>
      </c>
      <c r="B74" s="1">
        <f>VLOOKUP(A74,'Ano de Publicação e Citações'!$A$2:$C$543,2,0)</f>
        <v>2017</v>
      </c>
      <c r="C74" s="1">
        <f>VLOOKUP(A74,'Ano de Publicação e Citações'!$A$2:$C$543,3,0)</f>
        <v>5</v>
      </c>
      <c r="D74" s="1" t="s">
        <v>3460</v>
      </c>
      <c r="E74" s="1" t="s">
        <v>3512</v>
      </c>
      <c r="I74"/>
      <c r="M74"/>
    </row>
    <row r="75" spans="1:13" x14ac:dyDescent="0.2">
      <c r="A75" s="1" t="s">
        <v>3190</v>
      </c>
      <c r="B75" s="1">
        <f>VLOOKUP(A75,'Ano de Publicação e Citações'!$A$2:$C$543,2,0)</f>
        <v>2016</v>
      </c>
      <c r="C75" s="1">
        <f>VLOOKUP(A75,'Ano de Publicação e Citações'!$A$2:$C$543,3,0)</f>
        <v>5</v>
      </c>
      <c r="D75" s="1" t="s">
        <v>3450</v>
      </c>
      <c r="E75" s="1" t="s">
        <v>3445</v>
      </c>
      <c r="I75"/>
      <c r="M75"/>
    </row>
    <row r="76" spans="1:13" x14ac:dyDescent="0.2">
      <c r="A76" s="1" t="s">
        <v>752</v>
      </c>
      <c r="B76" s="1">
        <f>VLOOKUP(A76,'Ano de Publicação e Citações'!$A$2:$C$543,2,0)</f>
        <v>2020</v>
      </c>
      <c r="C76" s="1">
        <f>VLOOKUP(A76,'Ano de Publicação e Citações'!$A$2:$C$543,3,0)</f>
        <v>4</v>
      </c>
      <c r="D76" s="1" t="s">
        <v>3450</v>
      </c>
      <c r="E76" s="1" t="s">
        <v>3474</v>
      </c>
      <c r="I76"/>
      <c r="M76"/>
    </row>
    <row r="77" spans="1:13" x14ac:dyDescent="0.2">
      <c r="A77" s="1" t="s">
        <v>1556</v>
      </c>
      <c r="B77" s="1">
        <f>VLOOKUP(A77,'Ano de Publicação e Citações'!$A$2:$C$543,2,0)</f>
        <v>2019</v>
      </c>
      <c r="C77" s="1">
        <f>VLOOKUP(A77,'Ano de Publicação e Citações'!$A$2:$C$543,3,0)</f>
        <v>4</v>
      </c>
      <c r="D77" s="3" t="s">
        <v>3614</v>
      </c>
      <c r="E77" s="1" t="s">
        <v>3452</v>
      </c>
      <c r="I77"/>
      <c r="M77"/>
    </row>
    <row r="78" spans="1:13" x14ac:dyDescent="0.2">
      <c r="A78" s="1" t="s">
        <v>1643</v>
      </c>
      <c r="B78" s="1">
        <f>VLOOKUP(A78,'Ano de Publicação e Citações'!$A$2:$C$543,2,0)</f>
        <v>2019</v>
      </c>
      <c r="C78" s="1">
        <f>VLOOKUP(A78,'Ano de Publicação e Citações'!$A$2:$C$543,3,0)</f>
        <v>4</v>
      </c>
      <c r="D78" s="1" t="s">
        <v>3512</v>
      </c>
      <c r="E78" s="1" t="s">
        <v>3470</v>
      </c>
      <c r="I78"/>
      <c r="M78"/>
    </row>
    <row r="79" spans="1:13" x14ac:dyDescent="0.2">
      <c r="A79" s="1" t="s">
        <v>1802</v>
      </c>
      <c r="B79" s="1">
        <f>VLOOKUP(A79,'Ano de Publicação e Citações'!$A$2:$C$543,2,0)</f>
        <v>2018</v>
      </c>
      <c r="C79" s="1">
        <f>VLOOKUP(A79,'Ano de Publicação e Citações'!$A$2:$C$543,3,0)</f>
        <v>4</v>
      </c>
      <c r="D79" s="3" t="s">
        <v>3614</v>
      </c>
      <c r="E79" s="1" t="s">
        <v>3452</v>
      </c>
      <c r="I79"/>
      <c r="M79"/>
    </row>
    <row r="80" spans="1:13" x14ac:dyDescent="0.2">
      <c r="A80" s="1" t="s">
        <v>2061</v>
      </c>
      <c r="B80" s="1">
        <f>VLOOKUP(A80,'Ano de Publicação e Citações'!$A$2:$C$543,2,0)</f>
        <v>2018</v>
      </c>
      <c r="C80" s="1">
        <f>VLOOKUP(A80,'Ano de Publicação e Citações'!$A$2:$C$543,3,0)</f>
        <v>4</v>
      </c>
      <c r="D80" s="1" t="s">
        <v>3460</v>
      </c>
      <c r="E80" s="1" t="s">
        <v>3452</v>
      </c>
      <c r="I80"/>
      <c r="M80"/>
    </row>
    <row r="81" spans="1:13" x14ac:dyDescent="0.2">
      <c r="A81" s="1" t="s">
        <v>2073</v>
      </c>
      <c r="B81" s="1">
        <f>VLOOKUP(A81,'Ano de Publicação e Citações'!$A$2:$C$543,2,0)</f>
        <v>2018</v>
      </c>
      <c r="C81" s="1">
        <f>VLOOKUP(A81,'Ano de Publicação e Citações'!$A$2:$C$543,3,0)</f>
        <v>4</v>
      </c>
      <c r="D81" s="1" t="s">
        <v>3512</v>
      </c>
      <c r="E81" s="1" t="s">
        <v>3452</v>
      </c>
      <c r="I81"/>
      <c r="M81"/>
    </row>
    <row r="82" spans="1:13" x14ac:dyDescent="0.2">
      <c r="A82" s="1" t="s">
        <v>2178</v>
      </c>
      <c r="B82" s="1">
        <f>VLOOKUP(A82,'Ano de Publicação e Citações'!$A$2:$C$543,2,0)</f>
        <v>2018</v>
      </c>
      <c r="C82" s="1">
        <f>VLOOKUP(A82,'Ano de Publicação e Citações'!$A$2:$C$543,3,0)</f>
        <v>4</v>
      </c>
      <c r="D82" s="1" t="s">
        <v>3512</v>
      </c>
      <c r="E82" s="1" t="s">
        <v>3452</v>
      </c>
      <c r="I82"/>
      <c r="M82"/>
    </row>
    <row r="83" spans="1:13" x14ac:dyDescent="0.2">
      <c r="A83" s="1" t="s">
        <v>2309</v>
      </c>
      <c r="B83" s="1">
        <f>VLOOKUP(A83,'Ano de Publicação e Citações'!$A$2:$C$543,2,0)</f>
        <v>2017</v>
      </c>
      <c r="C83" s="1">
        <f>VLOOKUP(A83,'Ano de Publicação e Citações'!$A$2:$C$543,3,0)</f>
        <v>4</v>
      </c>
      <c r="D83" s="1" t="s">
        <v>3512</v>
      </c>
      <c r="E83" s="1" t="s">
        <v>3512</v>
      </c>
      <c r="I83"/>
      <c r="M83"/>
    </row>
    <row r="84" spans="1:13" x14ac:dyDescent="0.2">
      <c r="A84" s="1" t="s">
        <v>2472</v>
      </c>
      <c r="B84" s="1">
        <f>VLOOKUP(A84,'Ano de Publicação e Citações'!$A$2:$C$543,2,0)</f>
        <v>2017</v>
      </c>
      <c r="C84" s="1">
        <f>VLOOKUP(A84,'Ano de Publicação e Citações'!$A$2:$C$543,3,0)</f>
        <v>4</v>
      </c>
      <c r="D84" s="1" t="s">
        <v>3586</v>
      </c>
      <c r="E84" s="1" t="s">
        <v>3474</v>
      </c>
      <c r="I84"/>
      <c r="M84"/>
    </row>
    <row r="85" spans="1:13" x14ac:dyDescent="0.2">
      <c r="A85" s="3" t="s">
        <v>3429</v>
      </c>
      <c r="B85" s="1">
        <f>VLOOKUP(A85,'Ano de Publicação e Citações'!$A$2:$C$543,2,0)</f>
        <v>2016</v>
      </c>
      <c r="C85" s="1">
        <f>VLOOKUP(A85,'Ano de Publicação e Citações'!$A$2:$C$543,3,0)</f>
        <v>4</v>
      </c>
      <c r="D85" s="1" t="s">
        <v>3444</v>
      </c>
      <c r="E85" s="1" t="s">
        <v>3445</v>
      </c>
      <c r="I85"/>
      <c r="M85"/>
    </row>
    <row r="86" spans="1:13" x14ac:dyDescent="0.2">
      <c r="A86" s="1" t="s">
        <v>1420</v>
      </c>
      <c r="B86" s="1">
        <f>VLOOKUP(A86,'Ano de Publicação e Citações'!$A$2:$C$543,2,0)</f>
        <v>2019</v>
      </c>
      <c r="C86" s="1">
        <f>VLOOKUP(A86,'Ano de Publicação e Citações'!$A$2:$C$543,3,0)</f>
        <v>4</v>
      </c>
      <c r="D86" s="1" t="s">
        <v>3460</v>
      </c>
      <c r="E86" s="1" t="s">
        <v>3512</v>
      </c>
      <c r="I86"/>
      <c r="M86"/>
    </row>
    <row r="87" spans="1:13" x14ac:dyDescent="0.2">
      <c r="A87" s="1" t="s">
        <v>1718</v>
      </c>
      <c r="B87" s="1">
        <f>VLOOKUP(A87,'Ano de Publicação e Citações'!$A$2:$C$543,2,0)</f>
        <v>2019</v>
      </c>
      <c r="C87" s="1">
        <f>VLOOKUP(A87,'Ano de Publicação e Citações'!$A$2:$C$543,3,0)</f>
        <v>4</v>
      </c>
      <c r="D87" s="3" t="s">
        <v>3450</v>
      </c>
      <c r="E87" s="3" t="s">
        <v>3474</v>
      </c>
      <c r="I87"/>
      <c r="M87"/>
    </row>
    <row r="88" spans="1:13" x14ac:dyDescent="0.2">
      <c r="A88" s="1" t="s">
        <v>533</v>
      </c>
      <c r="B88" s="1">
        <f>VLOOKUP(A88,'Ano de Publicação e Citações'!$A$2:$C$543,2,0)</f>
        <v>2020</v>
      </c>
      <c r="C88" s="1">
        <f>VLOOKUP(A88,'Ano de Publicação e Citações'!$A$2:$C$543,3,0)</f>
        <v>3</v>
      </c>
      <c r="D88" s="1" t="s">
        <v>3512</v>
      </c>
      <c r="E88" s="1" t="s">
        <v>3452</v>
      </c>
      <c r="I88"/>
      <c r="M88"/>
    </row>
    <row r="89" spans="1:13" x14ac:dyDescent="0.2">
      <c r="A89" s="1" t="s">
        <v>685</v>
      </c>
      <c r="B89" s="1">
        <f>VLOOKUP(A89,'Ano de Publicação e Citações'!$A$2:$C$543,2,0)</f>
        <v>2020</v>
      </c>
      <c r="C89" s="1">
        <f>VLOOKUP(A89,'Ano de Publicação e Citações'!$A$2:$C$543,3,0)</f>
        <v>3</v>
      </c>
      <c r="D89" s="1" t="s">
        <v>3532</v>
      </c>
      <c r="E89" s="1" t="s">
        <v>3452</v>
      </c>
      <c r="I89"/>
      <c r="M89"/>
    </row>
    <row r="90" spans="1:13" x14ac:dyDescent="0.2">
      <c r="A90" s="1" t="s">
        <v>724</v>
      </c>
      <c r="B90" s="1">
        <f>VLOOKUP(A90,'Ano de Publicação e Citações'!$A$2:$C$543,2,0)</f>
        <v>2020</v>
      </c>
      <c r="C90" s="1">
        <f>VLOOKUP(A90,'Ano de Publicação e Citações'!$A$2:$C$543,3,0)</f>
        <v>3</v>
      </c>
      <c r="D90" s="1" t="s">
        <v>3614</v>
      </c>
      <c r="E90" s="1" t="s">
        <v>3474</v>
      </c>
      <c r="I90"/>
      <c r="M90"/>
    </row>
    <row r="91" spans="1:13" x14ac:dyDescent="0.2">
      <c r="A91" s="1" t="s">
        <v>825</v>
      </c>
      <c r="B91" s="1">
        <f>VLOOKUP(A91,'Ano de Publicação e Citações'!$A$2:$C$543,2,0)</f>
        <v>2020</v>
      </c>
      <c r="C91" s="1">
        <f>VLOOKUP(A91,'Ano de Publicação e Citações'!$A$2:$C$543,3,0)</f>
        <v>3</v>
      </c>
      <c r="D91" s="3" t="s">
        <v>3613</v>
      </c>
      <c r="E91" s="1" t="s">
        <v>3445</v>
      </c>
      <c r="I91"/>
      <c r="M91"/>
    </row>
    <row r="92" spans="1:13" x14ac:dyDescent="0.2">
      <c r="A92" s="1" t="s">
        <v>981</v>
      </c>
      <c r="B92" s="1">
        <f>VLOOKUP(A92,'Ano de Publicação e Citações'!$A$2:$C$543,2,0)</f>
        <v>2020</v>
      </c>
      <c r="C92" s="1">
        <f>VLOOKUP(A92,'Ano de Publicação e Citações'!$A$2:$C$543,3,0)</f>
        <v>3</v>
      </c>
      <c r="D92" s="1" t="s">
        <v>3460</v>
      </c>
      <c r="E92" s="1" t="s">
        <v>3452</v>
      </c>
      <c r="I92"/>
      <c r="M92"/>
    </row>
    <row r="93" spans="1:13" x14ac:dyDescent="0.2">
      <c r="A93" s="1" t="s">
        <v>1330</v>
      </c>
      <c r="B93" s="1">
        <f>VLOOKUP(A93,'Ano de Publicação e Citações'!$A$2:$C$543,2,0)</f>
        <v>2019</v>
      </c>
      <c r="C93" s="1">
        <f>VLOOKUP(A93,'Ano de Publicação e Citações'!$A$2:$C$543,3,0)</f>
        <v>3</v>
      </c>
      <c r="D93" s="3" t="s">
        <v>3614</v>
      </c>
      <c r="E93" s="1" t="s">
        <v>3474</v>
      </c>
      <c r="I93"/>
      <c r="M93"/>
    </row>
    <row r="94" spans="1:13" x14ac:dyDescent="0.2">
      <c r="A94" s="1" t="s">
        <v>1445</v>
      </c>
      <c r="B94" s="1">
        <f>VLOOKUP(A94,'Ano de Publicação e Citações'!$A$2:$C$543,2,0)</f>
        <v>2019</v>
      </c>
      <c r="C94" s="1">
        <f>VLOOKUP(A94,'Ano de Publicação e Citações'!$A$2:$C$543,3,0)</f>
        <v>3</v>
      </c>
      <c r="D94" s="3" t="s">
        <v>3614</v>
      </c>
      <c r="E94" s="1" t="s">
        <v>3452</v>
      </c>
      <c r="I94"/>
      <c r="M94"/>
    </row>
    <row r="95" spans="1:13" x14ac:dyDescent="0.2">
      <c r="A95" s="1" t="s">
        <v>2852</v>
      </c>
      <c r="B95" s="1">
        <f>VLOOKUP(A95,'Ano de Publicação e Citações'!$A$2:$C$543,2,0)</f>
        <v>2017</v>
      </c>
      <c r="C95" s="1">
        <f>VLOOKUP(A95,'Ano de Publicação e Citações'!$A$2:$C$543,3,0)</f>
        <v>3</v>
      </c>
      <c r="D95" s="1" t="s">
        <v>3460</v>
      </c>
      <c r="E95" s="1" t="s">
        <v>3512</v>
      </c>
      <c r="I95"/>
      <c r="M95"/>
    </row>
    <row r="96" spans="1:13" x14ac:dyDescent="0.2">
      <c r="A96" s="3" t="s">
        <v>692</v>
      </c>
      <c r="B96" s="1">
        <f>VLOOKUP(A96,'Ano de Publicação e Citações'!$A$2:$C$543,2,0)</f>
        <v>2020</v>
      </c>
      <c r="C96" s="1">
        <f>VLOOKUP(A96,'Ano de Publicação e Citações'!$A$2:$C$543,3,0)</f>
        <v>3</v>
      </c>
      <c r="D96" s="3" t="s">
        <v>3450</v>
      </c>
      <c r="E96" s="1" t="s">
        <v>3445</v>
      </c>
      <c r="I96"/>
      <c r="M96"/>
    </row>
    <row r="97" spans="1:13" x14ac:dyDescent="0.2">
      <c r="A97" s="1" t="s">
        <v>812</v>
      </c>
      <c r="B97" s="1">
        <f>VLOOKUP(A97,'Ano de Publicação e Citações'!$A$2:$C$543,2,0)</f>
        <v>2020</v>
      </c>
      <c r="C97" s="1">
        <f>VLOOKUP(A97,'Ano de Publicação e Citações'!$A$2:$C$543,3,0)</f>
        <v>3</v>
      </c>
      <c r="D97" s="3" t="s">
        <v>3486</v>
      </c>
      <c r="E97" s="3" t="s">
        <v>3452</v>
      </c>
      <c r="I97"/>
      <c r="M97"/>
    </row>
    <row r="98" spans="1:13" x14ac:dyDescent="0.2">
      <c r="A98" s="1" t="s">
        <v>1114</v>
      </c>
      <c r="B98" s="1">
        <f>VLOOKUP(A98,'Ano de Publicação e Citações'!$A$2:$C$543,2,0)</f>
        <v>2019</v>
      </c>
      <c r="C98" s="1">
        <f>VLOOKUP(A98,'Ano de Publicação e Citações'!$A$2:$C$543,3,0)</f>
        <v>3</v>
      </c>
      <c r="D98" s="1" t="s">
        <v>3444</v>
      </c>
      <c r="E98" s="1" t="s">
        <v>3445</v>
      </c>
      <c r="I98"/>
      <c r="M98"/>
    </row>
    <row r="99" spans="1:13" x14ac:dyDescent="0.2">
      <c r="A99" s="3" t="s">
        <v>2486</v>
      </c>
      <c r="B99" s="1">
        <f>VLOOKUP(A99,'Ano de Publicação e Citações'!$A$2:$C$543,2,0)</f>
        <v>2017</v>
      </c>
      <c r="C99" s="1">
        <f>VLOOKUP(A99,'Ano de Publicação e Citações'!$A$2:$C$543,3,0)</f>
        <v>3</v>
      </c>
      <c r="D99" s="1" t="s">
        <v>3586</v>
      </c>
      <c r="E99" s="1" t="s">
        <v>3452</v>
      </c>
      <c r="I99"/>
      <c r="M99"/>
    </row>
    <row r="100" spans="1:13" x14ac:dyDescent="0.2">
      <c r="A100" s="1" t="s">
        <v>3132</v>
      </c>
      <c r="B100" s="1">
        <f>VLOOKUP(A100,'Ano de Publicação e Citações'!$A$2:$C$543,2,0)</f>
        <v>2016</v>
      </c>
      <c r="C100" s="1">
        <f>VLOOKUP(A100,'Ano de Publicação e Citações'!$A$2:$C$543,3,0)</f>
        <v>3</v>
      </c>
      <c r="D100" s="1" t="s">
        <v>3616</v>
      </c>
      <c r="E100" s="1" t="s">
        <v>3512</v>
      </c>
      <c r="I100"/>
      <c r="M100"/>
    </row>
    <row r="101" spans="1:13" x14ac:dyDescent="0.2">
      <c r="A101" s="1" t="s">
        <v>180</v>
      </c>
      <c r="B101" s="1">
        <f>VLOOKUP(A101,'Ano de Publicação e Citações'!$A$2:$C$543,2,0)</f>
        <v>2020</v>
      </c>
      <c r="C101" s="1">
        <f>VLOOKUP(A101,'Ano de Publicação e Citações'!$A$2:$C$543,3,0)</f>
        <v>2</v>
      </c>
      <c r="D101" s="3" t="s">
        <v>3613</v>
      </c>
      <c r="E101" s="3" t="s">
        <v>3445</v>
      </c>
      <c r="I101"/>
      <c r="M101"/>
    </row>
    <row r="102" spans="1:13" x14ac:dyDescent="0.2">
      <c r="A102" s="1" t="s">
        <v>451</v>
      </c>
      <c r="B102" s="1">
        <f>VLOOKUP(A102,'Ano de Publicação e Citações'!$A$2:$C$543,2,0)</f>
        <v>2020</v>
      </c>
      <c r="C102" s="1">
        <f>VLOOKUP(A102,'Ano de Publicação e Citações'!$A$2:$C$543,3,0)</f>
        <v>2</v>
      </c>
      <c r="D102" s="1" t="s">
        <v>3460</v>
      </c>
      <c r="E102" s="1" t="s">
        <v>3512</v>
      </c>
      <c r="I102"/>
      <c r="M102"/>
    </row>
    <row r="103" spans="1:13" x14ac:dyDescent="0.2">
      <c r="A103" s="1" t="s">
        <v>1057</v>
      </c>
      <c r="B103" s="1">
        <f>VLOOKUP(A103,'Ano de Publicação e Citações'!$A$2:$C$543,2,0)</f>
        <v>2020</v>
      </c>
      <c r="C103" s="1">
        <f>VLOOKUP(A103,'Ano de Publicação e Citações'!$A$2:$C$543,3,0)</f>
        <v>2</v>
      </c>
      <c r="D103" s="3" t="s">
        <v>3614</v>
      </c>
      <c r="E103" s="1" t="s">
        <v>3474</v>
      </c>
      <c r="I103"/>
      <c r="M103"/>
    </row>
    <row r="104" spans="1:13" x14ac:dyDescent="0.2">
      <c r="A104" s="1" t="s">
        <v>1065</v>
      </c>
      <c r="B104" s="1">
        <f>VLOOKUP(A104,'Ano de Publicação e Citações'!$A$2:$C$543,2,0)</f>
        <v>2019</v>
      </c>
      <c r="C104" s="1">
        <f>VLOOKUP(A104,'Ano de Publicação e Citações'!$A$2:$C$543,3,0)</f>
        <v>2</v>
      </c>
      <c r="D104" s="3" t="s">
        <v>3614</v>
      </c>
      <c r="E104" s="1" t="s">
        <v>3566</v>
      </c>
      <c r="I104"/>
      <c r="M104"/>
    </row>
    <row r="105" spans="1:13" x14ac:dyDescent="0.2">
      <c r="A105" s="1" t="s">
        <v>1085</v>
      </c>
      <c r="B105" s="1">
        <f>VLOOKUP(A105,'Ano de Publicação e Citações'!$A$2:$C$543,2,0)</f>
        <v>2019</v>
      </c>
      <c r="C105" s="1">
        <f>VLOOKUP(A105,'Ano de Publicação e Citações'!$A$2:$C$543,3,0)</f>
        <v>2</v>
      </c>
      <c r="D105" s="1" t="s">
        <v>3460</v>
      </c>
      <c r="E105" s="1" t="s">
        <v>3452</v>
      </c>
      <c r="I105"/>
      <c r="M105"/>
    </row>
    <row r="106" spans="1:13" x14ac:dyDescent="0.2">
      <c r="A106" s="1" t="s">
        <v>1179</v>
      </c>
      <c r="B106" s="1">
        <f>VLOOKUP(A106,'Ano de Publicação e Citações'!$A$2:$C$543,2,0)</f>
        <v>2019</v>
      </c>
      <c r="C106" s="1">
        <f>VLOOKUP(A106,'Ano de Publicação e Citações'!$A$2:$C$543,3,0)</f>
        <v>2</v>
      </c>
      <c r="D106" s="1" t="s">
        <v>3615</v>
      </c>
      <c r="E106" s="1" t="s">
        <v>3445</v>
      </c>
      <c r="I106"/>
      <c r="M106"/>
    </row>
    <row r="107" spans="1:13" x14ac:dyDescent="0.2">
      <c r="A107" s="1" t="s">
        <v>1426</v>
      </c>
      <c r="B107" s="1">
        <f>VLOOKUP(A107,'Ano de Publicação e Citações'!$A$2:$C$543,2,0)</f>
        <v>2019</v>
      </c>
      <c r="C107" s="1">
        <f>VLOOKUP(A107,'Ano de Publicação e Citações'!$A$2:$C$543,3,0)</f>
        <v>2</v>
      </c>
      <c r="D107" s="1" t="s">
        <v>3512</v>
      </c>
      <c r="E107" s="1" t="s">
        <v>3452</v>
      </c>
      <c r="I107"/>
      <c r="M107"/>
    </row>
    <row r="108" spans="1:13" x14ac:dyDescent="0.2">
      <c r="A108" s="1" t="s">
        <v>1790</v>
      </c>
      <c r="B108" s="1">
        <f>VLOOKUP(A108,'Ano de Publicação e Citações'!$A$2:$C$543,2,0)</f>
        <v>2018</v>
      </c>
      <c r="C108" s="1">
        <f>VLOOKUP(A108,'Ano de Publicação e Citações'!$A$2:$C$543,3,0)</f>
        <v>2</v>
      </c>
      <c r="D108" s="3" t="s">
        <v>3614</v>
      </c>
      <c r="E108" s="1" t="s">
        <v>3566</v>
      </c>
      <c r="I108"/>
      <c r="M108"/>
    </row>
    <row r="109" spans="1:13" x14ac:dyDescent="0.2">
      <c r="A109" s="1" t="s">
        <v>2166</v>
      </c>
      <c r="B109" s="1">
        <f>VLOOKUP(A109,'Ano de Publicação e Citações'!$A$2:$C$543,2,0)</f>
        <v>2018</v>
      </c>
      <c r="C109" s="1">
        <f>VLOOKUP(A109,'Ano de Publicação e Citações'!$A$2:$C$543,3,0)</f>
        <v>2</v>
      </c>
      <c r="D109" s="1" t="s">
        <v>3512</v>
      </c>
      <c r="E109" s="1" t="s">
        <v>3452</v>
      </c>
      <c r="I109"/>
      <c r="M109"/>
    </row>
    <row r="110" spans="1:13" x14ac:dyDescent="0.2">
      <c r="A110" s="1" t="s">
        <v>2809</v>
      </c>
      <c r="B110" s="1">
        <f>VLOOKUP(A110,'Ano de Publicação e Citações'!$A$2:$C$543,2,0)</f>
        <v>2017</v>
      </c>
      <c r="C110" s="1">
        <f>VLOOKUP(A110,'Ano de Publicação e Citações'!$A$2:$C$543,3,0)</f>
        <v>2</v>
      </c>
      <c r="D110" s="1" t="s">
        <v>3450</v>
      </c>
      <c r="E110" s="1" t="s">
        <v>3445</v>
      </c>
      <c r="I110"/>
      <c r="M110"/>
    </row>
    <row r="111" spans="1:13" x14ac:dyDescent="0.2">
      <c r="A111" s="1" t="s">
        <v>2936</v>
      </c>
      <c r="B111" s="1">
        <f>VLOOKUP(A111,'Ano de Publicação e Citações'!$A$2:$C$543,2,0)</f>
        <v>2017</v>
      </c>
      <c r="C111" s="1">
        <f>VLOOKUP(A111,'Ano de Publicação e Citações'!$A$2:$C$543,3,0)</f>
        <v>2</v>
      </c>
      <c r="D111" s="3" t="s">
        <v>3614</v>
      </c>
      <c r="E111" s="1" t="s">
        <v>3452</v>
      </c>
      <c r="I111"/>
      <c r="M111"/>
    </row>
    <row r="112" spans="1:13" x14ac:dyDescent="0.2">
      <c r="A112" s="3" t="s">
        <v>3408</v>
      </c>
      <c r="B112" s="1">
        <f>VLOOKUP(A112,'Ano de Publicação e Citações'!$A$2:$C$543,2,0)</f>
        <v>2016</v>
      </c>
      <c r="C112" s="1">
        <f>VLOOKUP(A112,'Ano de Publicação e Citações'!$A$2:$C$543,3,0)</f>
        <v>2</v>
      </c>
      <c r="D112" s="1" t="s">
        <v>3586</v>
      </c>
      <c r="E112" s="1" t="s">
        <v>3474</v>
      </c>
      <c r="I112"/>
      <c r="M112"/>
    </row>
    <row r="113" spans="1:13" x14ac:dyDescent="0.2">
      <c r="A113" s="1" t="s">
        <v>327</v>
      </c>
      <c r="B113" s="1">
        <f>VLOOKUP(A113,'Ano de Publicação e Citações'!$A$2:$C$543,2,0)</f>
        <v>2020</v>
      </c>
      <c r="C113" s="1">
        <f>VLOOKUP(A113,'Ano de Publicação e Citações'!$A$2:$C$543,3,0)</f>
        <v>2</v>
      </c>
      <c r="D113" s="1" t="s">
        <v>3450</v>
      </c>
      <c r="E113" s="1" t="s">
        <v>3452</v>
      </c>
      <c r="I113"/>
      <c r="M113"/>
    </row>
    <row r="114" spans="1:13" x14ac:dyDescent="0.2">
      <c r="A114" s="3" t="s">
        <v>698</v>
      </c>
      <c r="B114" s="1">
        <f>VLOOKUP(A114,'Ano de Publicação e Citações'!$A$2:$C$543,2,0)</f>
        <v>2020</v>
      </c>
      <c r="C114" s="1">
        <f>VLOOKUP(A114,'Ano de Publicação e Citações'!$A$2:$C$543,3,0)</f>
        <v>2</v>
      </c>
      <c r="D114" s="3" t="s">
        <v>3512</v>
      </c>
      <c r="E114" s="1" t="s">
        <v>3512</v>
      </c>
      <c r="I114"/>
      <c r="M114"/>
    </row>
    <row r="115" spans="1:13" x14ac:dyDescent="0.2">
      <c r="A115" s="1" t="s">
        <v>730</v>
      </c>
      <c r="B115" s="1">
        <f>VLOOKUP(A115,'Ano de Publicação e Citações'!$A$2:$C$543,2,0)</f>
        <v>2020</v>
      </c>
      <c r="C115" s="1">
        <f>VLOOKUP(A115,'Ano de Publicação e Citações'!$A$2:$C$543,3,0)</f>
        <v>2</v>
      </c>
      <c r="D115" s="3" t="s">
        <v>3465</v>
      </c>
      <c r="E115" s="1" t="s">
        <v>3512</v>
      </c>
      <c r="I115"/>
      <c r="M115"/>
    </row>
    <row r="116" spans="1:13" x14ac:dyDescent="0.2">
      <c r="A116" s="1" t="s">
        <v>1093</v>
      </c>
      <c r="B116" s="1">
        <f>VLOOKUP(A116,'Ano de Publicação e Citações'!$A$2:$C$543,2,0)</f>
        <v>2019</v>
      </c>
      <c r="C116" s="1">
        <f>VLOOKUP(A116,'Ano de Publicação e Citações'!$A$2:$C$543,3,0)</f>
        <v>2</v>
      </c>
      <c r="D116" s="1" t="s">
        <v>3616</v>
      </c>
      <c r="E116" s="3" t="s">
        <v>3470</v>
      </c>
      <c r="I116"/>
      <c r="M116"/>
    </row>
    <row r="117" spans="1:13" x14ac:dyDescent="0.2">
      <c r="A117" s="3" t="s">
        <v>1106</v>
      </c>
      <c r="B117" s="1">
        <f>VLOOKUP(A117,'Ano de Publicação e Citações'!$A$2:$C$543,2,0)</f>
        <v>2019</v>
      </c>
      <c r="C117" s="1">
        <f>VLOOKUP(A117,'Ano de Publicação e Citações'!$A$2:$C$543,3,0)</f>
        <v>2</v>
      </c>
      <c r="D117" s="3" t="s">
        <v>3614</v>
      </c>
      <c r="E117" s="3" t="s">
        <v>3452</v>
      </c>
      <c r="I117"/>
      <c r="M117"/>
    </row>
    <row r="118" spans="1:13" x14ac:dyDescent="0.2">
      <c r="A118" s="3" t="s">
        <v>1459</v>
      </c>
      <c r="B118" s="1">
        <f>VLOOKUP(A118,'Ano de Publicação e Citações'!$A$2:$C$543,2,0)</f>
        <v>2019</v>
      </c>
      <c r="C118" s="1">
        <f>VLOOKUP(A118,'Ano de Publicação e Citações'!$A$2:$C$543,3,0)</f>
        <v>2</v>
      </c>
      <c r="D118" s="1" t="s">
        <v>3512</v>
      </c>
      <c r="E118" s="3" t="s">
        <v>3474</v>
      </c>
      <c r="I118"/>
      <c r="M118"/>
    </row>
    <row r="119" spans="1:13" x14ac:dyDescent="0.2">
      <c r="A119" s="1" t="s">
        <v>1550</v>
      </c>
      <c r="B119" s="1">
        <f>VLOOKUP(A119,'Ano de Publicação e Citações'!$A$2:$C$543,2,0)</f>
        <v>2019</v>
      </c>
      <c r="C119" s="1">
        <f>VLOOKUP(A119,'Ano de Publicação e Citações'!$A$2:$C$543,3,0)</f>
        <v>2</v>
      </c>
      <c r="D119" s="3" t="s">
        <v>3615</v>
      </c>
      <c r="E119" s="3" t="s">
        <v>3566</v>
      </c>
      <c r="I119"/>
      <c r="M119"/>
    </row>
    <row r="120" spans="1:13" x14ac:dyDescent="0.2">
      <c r="A120" s="1" t="s">
        <v>1681</v>
      </c>
      <c r="B120" s="1">
        <f>VLOOKUP(A120,'Ano de Publicação e Citações'!$A$2:$C$543,2,0)</f>
        <v>2019</v>
      </c>
      <c r="C120" s="1">
        <f>VLOOKUP(A120,'Ano de Publicação e Citações'!$A$2:$C$543,3,0)</f>
        <v>2</v>
      </c>
      <c r="D120" s="1" t="s">
        <v>3616</v>
      </c>
      <c r="E120" s="3" t="s">
        <v>3445</v>
      </c>
      <c r="I120"/>
      <c r="M120"/>
    </row>
    <row r="121" spans="1:13" x14ac:dyDescent="0.2">
      <c r="A121" s="1" t="s">
        <v>2229</v>
      </c>
      <c r="B121" s="1">
        <f>VLOOKUP(A121,'Ano de Publicação e Citações'!$A$2:$C$543,2,0)</f>
        <v>2018</v>
      </c>
      <c r="C121" s="1">
        <f>VLOOKUP(A121,'Ano de Publicação e Citações'!$A$2:$C$543,3,0)</f>
        <v>2</v>
      </c>
      <c r="D121" s="1" t="s">
        <v>3456</v>
      </c>
      <c r="E121" s="1" t="s">
        <v>3474</v>
      </c>
      <c r="I121"/>
      <c r="M121"/>
    </row>
    <row r="122" spans="1:13" x14ac:dyDescent="0.2">
      <c r="A122" s="5" t="s">
        <v>3410</v>
      </c>
      <c r="B122" s="1">
        <f>VLOOKUP(A122,'Ano de Publicação e Citações'!$A$2:$C$543,2,0)</f>
        <v>2016</v>
      </c>
      <c r="C122" s="1">
        <f>VLOOKUP(A122,'Ano de Publicação e Citações'!$A$2:$C$543,3,0)</f>
        <v>2</v>
      </c>
      <c r="D122" s="1" t="s">
        <v>3484</v>
      </c>
      <c r="E122" s="1" t="s">
        <v>3452</v>
      </c>
      <c r="I122"/>
      <c r="M122"/>
    </row>
    <row r="123" spans="1:13" x14ac:dyDescent="0.2">
      <c r="A123" s="1" t="s">
        <v>94</v>
      </c>
      <c r="B123" s="1">
        <f>VLOOKUP(A123,'Ano de Publicação e Citações'!$A$2:$C$543,2,0)</f>
        <v>2021</v>
      </c>
      <c r="C123" s="1">
        <f>VLOOKUP(A123,'Ano de Publicação e Citações'!$A$2:$C$543,3,0)</f>
        <v>1</v>
      </c>
      <c r="D123" s="1" t="s">
        <v>3450</v>
      </c>
      <c r="E123" s="1" t="s">
        <v>3452</v>
      </c>
      <c r="I123"/>
      <c r="M123"/>
    </row>
    <row r="124" spans="1:13" x14ac:dyDescent="0.2">
      <c r="A124" s="1" t="s">
        <v>188</v>
      </c>
      <c r="B124" s="1">
        <f>VLOOKUP(A124,'Ano de Publicação e Citações'!$A$2:$C$543,2,0)</f>
        <v>2020</v>
      </c>
      <c r="C124" s="1">
        <f>VLOOKUP(A124,'Ano de Publicação e Citações'!$A$2:$C$543,3,0)</f>
        <v>1</v>
      </c>
      <c r="D124" s="1" t="s">
        <v>3512</v>
      </c>
      <c r="E124" s="1" t="s">
        <v>3452</v>
      </c>
      <c r="I124"/>
      <c r="M124"/>
    </row>
    <row r="125" spans="1:13" x14ac:dyDescent="0.2">
      <c r="A125" s="1" t="s">
        <v>350</v>
      </c>
      <c r="B125" s="1">
        <f>VLOOKUP(A125,'Ano de Publicação e Citações'!$A$2:$C$543,2,0)</f>
        <v>2020</v>
      </c>
      <c r="C125" s="1">
        <f>VLOOKUP(A125,'Ano de Publicação e Citações'!$A$2:$C$543,3,0)</f>
        <v>1</v>
      </c>
      <c r="D125" s="1" t="s">
        <v>3617</v>
      </c>
      <c r="E125" s="1" t="s">
        <v>3474</v>
      </c>
      <c r="I125"/>
      <c r="M125"/>
    </row>
    <row r="126" spans="1:13" x14ac:dyDescent="0.2">
      <c r="A126" s="1" t="s">
        <v>502</v>
      </c>
      <c r="B126" s="1">
        <f>VLOOKUP(A126,'Ano de Publicação e Citações'!$A$2:$C$543,2,0)</f>
        <v>2020</v>
      </c>
      <c r="C126" s="1">
        <f>VLOOKUP(A126,'Ano de Publicação e Citações'!$A$2:$C$543,3,0)</f>
        <v>1</v>
      </c>
      <c r="D126" s="1" t="s">
        <v>3450</v>
      </c>
      <c r="E126" s="1" t="s">
        <v>3452</v>
      </c>
      <c r="I126"/>
      <c r="M126"/>
    </row>
    <row r="127" spans="1:13" x14ac:dyDescent="0.2">
      <c r="A127" s="1" t="s">
        <v>574</v>
      </c>
      <c r="B127" s="1">
        <f>VLOOKUP(A127,'Ano de Publicação e Citações'!$A$2:$C$543,2,0)</f>
        <v>2020</v>
      </c>
      <c r="C127" s="1">
        <f>VLOOKUP(A127,'Ano de Publicação e Citações'!$A$2:$C$543,3,0)</f>
        <v>1</v>
      </c>
      <c r="D127" s="1" t="s">
        <v>3614</v>
      </c>
      <c r="E127" s="1" t="s">
        <v>3452</v>
      </c>
      <c r="I127"/>
      <c r="M127"/>
    </row>
    <row r="128" spans="1:13" x14ac:dyDescent="0.2">
      <c r="A128" s="1" t="s">
        <v>580</v>
      </c>
      <c r="B128" s="1">
        <f>VLOOKUP(A128,'Ano de Publicação e Citações'!$A$2:$C$543,2,0)</f>
        <v>2020</v>
      </c>
      <c r="C128" s="1">
        <f>VLOOKUP(A128,'Ano de Publicação e Citações'!$A$2:$C$543,3,0)</f>
        <v>1</v>
      </c>
      <c r="D128" s="1" t="s">
        <v>3532</v>
      </c>
      <c r="E128" s="1" t="s">
        <v>3452</v>
      </c>
      <c r="I128"/>
      <c r="M128"/>
    </row>
    <row r="129" spans="1:13" x14ac:dyDescent="0.2">
      <c r="A129" s="1" t="s">
        <v>653</v>
      </c>
      <c r="B129" s="1">
        <f>VLOOKUP(A129,'Ano de Publicação e Citações'!$A$2:$C$543,2,0)</f>
        <v>2020</v>
      </c>
      <c r="C129" s="1">
        <f>VLOOKUP(A129,'Ano de Publicação e Citações'!$A$2:$C$543,3,0)</f>
        <v>1</v>
      </c>
      <c r="D129" s="3" t="s">
        <v>3613</v>
      </c>
      <c r="E129" s="1" t="s">
        <v>3452</v>
      </c>
      <c r="I129"/>
      <c r="M129"/>
    </row>
    <row r="130" spans="1:13" x14ac:dyDescent="0.2">
      <c r="A130" s="1" t="s">
        <v>784</v>
      </c>
      <c r="B130" s="1">
        <f>VLOOKUP(A130,'Ano de Publicação e Citações'!$A$2:$C$543,2,0)</f>
        <v>2020</v>
      </c>
      <c r="C130" s="1">
        <f>VLOOKUP(A130,'Ano de Publicação e Citações'!$A$2:$C$543,3,0)</f>
        <v>1</v>
      </c>
      <c r="D130" s="3" t="s">
        <v>3614</v>
      </c>
      <c r="E130" s="1" t="s">
        <v>3474</v>
      </c>
      <c r="I130"/>
      <c r="M130"/>
    </row>
    <row r="131" spans="1:13" x14ac:dyDescent="0.2">
      <c r="A131" s="1" t="s">
        <v>817</v>
      </c>
      <c r="B131" s="1">
        <f>VLOOKUP(A131,'Ano de Publicação e Citações'!$A$2:$C$543,2,0)</f>
        <v>2020</v>
      </c>
      <c r="C131" s="1">
        <f>VLOOKUP(A131,'Ano de Publicação e Citações'!$A$2:$C$543,3,0)</f>
        <v>1</v>
      </c>
      <c r="D131" s="3" t="s">
        <v>3614</v>
      </c>
      <c r="E131" s="1" t="s">
        <v>3474</v>
      </c>
      <c r="I131"/>
      <c r="M131"/>
    </row>
    <row r="132" spans="1:13" x14ac:dyDescent="0.2">
      <c r="A132" s="1" t="s">
        <v>883</v>
      </c>
      <c r="B132" s="1">
        <f>VLOOKUP(A132,'Ano de Publicação e Citações'!$A$2:$C$543,2,0)</f>
        <v>2020</v>
      </c>
      <c r="C132" s="1">
        <f>VLOOKUP(A132,'Ano de Publicação e Citações'!$A$2:$C$543,3,0)</f>
        <v>1</v>
      </c>
      <c r="D132" s="3" t="s">
        <v>3614</v>
      </c>
      <c r="E132" s="1" t="s">
        <v>3445</v>
      </c>
      <c r="I132"/>
      <c r="M132"/>
    </row>
    <row r="133" spans="1:13" x14ac:dyDescent="0.2">
      <c r="A133" s="1" t="s">
        <v>919</v>
      </c>
      <c r="B133" s="1">
        <f>VLOOKUP(A133,'Ano de Publicação e Citações'!$A$2:$C$543,2,0)</f>
        <v>2020</v>
      </c>
      <c r="C133" s="1">
        <f>VLOOKUP(A133,'Ano de Publicação e Citações'!$A$2:$C$543,3,0)</f>
        <v>1</v>
      </c>
      <c r="D133" s="1" t="s">
        <v>3460</v>
      </c>
      <c r="E133" s="1" t="s">
        <v>3452</v>
      </c>
      <c r="I133"/>
      <c r="M133"/>
    </row>
    <row r="134" spans="1:13" x14ac:dyDescent="0.2">
      <c r="A134" s="1" t="s">
        <v>1297</v>
      </c>
      <c r="B134" s="1">
        <f>VLOOKUP(A134,'Ano de Publicação e Citações'!$A$2:$C$543,2,0)</f>
        <v>2019</v>
      </c>
      <c r="C134" s="1">
        <f>VLOOKUP(A134,'Ano de Publicação e Citações'!$A$2:$C$543,3,0)</f>
        <v>1</v>
      </c>
      <c r="D134" s="3" t="s">
        <v>3614</v>
      </c>
      <c r="E134" s="1" t="s">
        <v>3474</v>
      </c>
      <c r="I134"/>
      <c r="M134"/>
    </row>
    <row r="135" spans="1:13" x14ac:dyDescent="0.2">
      <c r="A135" s="1" t="s">
        <v>1492</v>
      </c>
      <c r="B135" s="1">
        <f>VLOOKUP(A135,'Ano de Publicação e Citações'!$A$2:$C$543,2,0)</f>
        <v>2019</v>
      </c>
      <c r="C135" s="1">
        <f>VLOOKUP(A135,'Ano de Publicação e Citações'!$A$2:$C$543,3,0)</f>
        <v>1</v>
      </c>
      <c r="D135" s="1" t="s">
        <v>3512</v>
      </c>
      <c r="E135" s="1" t="s">
        <v>3452</v>
      </c>
      <c r="I135"/>
      <c r="M135"/>
    </row>
    <row r="136" spans="1:13" x14ac:dyDescent="0.2">
      <c r="A136" s="1" t="s">
        <v>1505</v>
      </c>
      <c r="B136" s="1">
        <f>VLOOKUP(A136,'Ano de Publicação e Citações'!$A$2:$C$543,2,0)</f>
        <v>2019</v>
      </c>
      <c r="C136" s="1">
        <f>VLOOKUP(A136,'Ano de Publicação e Citações'!$A$2:$C$543,3,0)</f>
        <v>1</v>
      </c>
      <c r="D136" s="1" t="s">
        <v>3512</v>
      </c>
      <c r="E136" s="1" t="s">
        <v>3470</v>
      </c>
      <c r="I136"/>
      <c r="M136"/>
    </row>
    <row r="137" spans="1:13" x14ac:dyDescent="0.2">
      <c r="A137" s="1" t="s">
        <v>1762</v>
      </c>
      <c r="B137" s="1">
        <f>VLOOKUP(A137,'Ano de Publicação e Citações'!$A$2:$C$543,2,0)</f>
        <v>2018</v>
      </c>
      <c r="C137" s="1">
        <f>VLOOKUP(A137,'Ano de Publicação e Citações'!$A$2:$C$543,3,0)</f>
        <v>1</v>
      </c>
      <c r="D137" s="1" t="s">
        <v>3450</v>
      </c>
      <c r="E137" s="1" t="s">
        <v>3512</v>
      </c>
      <c r="I137"/>
      <c r="M137"/>
    </row>
    <row r="138" spans="1:13" x14ac:dyDescent="0.2">
      <c r="A138" s="1" t="s">
        <v>2317</v>
      </c>
      <c r="B138" s="1">
        <f>VLOOKUP(A138,'Ano de Publicação e Citações'!$A$2:$C$543,2,0)</f>
        <v>2017</v>
      </c>
      <c r="C138" s="1">
        <f>VLOOKUP(A138,'Ano de Publicação e Citações'!$A$2:$C$543,3,0)</f>
        <v>1</v>
      </c>
      <c r="D138" s="3" t="s">
        <v>3614</v>
      </c>
      <c r="E138" s="1" t="s">
        <v>3474</v>
      </c>
      <c r="I138"/>
      <c r="M138"/>
    </row>
    <row r="139" spans="1:13" x14ac:dyDescent="0.2">
      <c r="A139" s="1" t="s">
        <v>2780</v>
      </c>
      <c r="B139" s="1">
        <f>VLOOKUP(A139,'Ano de Publicação e Citações'!$A$2:$C$543,2,0)</f>
        <v>2017</v>
      </c>
      <c r="C139" s="1">
        <f>VLOOKUP(A139,'Ano de Publicação e Citações'!$A$2:$C$543,3,0)</f>
        <v>1</v>
      </c>
      <c r="D139" s="1" t="s">
        <v>3616</v>
      </c>
      <c r="E139" s="1" t="s">
        <v>3452</v>
      </c>
      <c r="I139"/>
      <c r="M139"/>
    </row>
    <row r="140" spans="1:13" x14ac:dyDescent="0.2">
      <c r="A140" s="1" t="s">
        <v>2902</v>
      </c>
      <c r="B140" s="1">
        <f>VLOOKUP(A140,'Ano de Publicação e Citações'!$A$2:$C$543,2,0)</f>
        <v>2017</v>
      </c>
      <c r="C140" s="1">
        <f>VLOOKUP(A140,'Ano de Publicação e Citações'!$A$2:$C$543,3,0)</f>
        <v>1</v>
      </c>
      <c r="D140" s="1" t="s">
        <v>3512</v>
      </c>
      <c r="E140" s="1" t="s">
        <v>3452</v>
      </c>
      <c r="I140"/>
      <c r="M140"/>
    </row>
    <row r="141" spans="1:13" x14ac:dyDescent="0.2">
      <c r="A141" s="3" t="s">
        <v>3406</v>
      </c>
      <c r="B141" s="1">
        <f>VLOOKUP(A141,'Ano de Publicação e Citações'!$A$2:$C$543,2,0)</f>
        <v>2016</v>
      </c>
      <c r="C141" s="1">
        <f>VLOOKUP(A141,'Ano de Publicação e Citações'!$A$2:$C$543,3,0)</f>
        <v>1</v>
      </c>
      <c r="D141" s="1" t="s">
        <v>3617</v>
      </c>
      <c r="E141" s="1" t="s">
        <v>3474</v>
      </c>
      <c r="I141"/>
      <c r="M141"/>
    </row>
    <row r="142" spans="1:13" x14ac:dyDescent="0.2">
      <c r="A142" s="3" t="s">
        <v>3412</v>
      </c>
      <c r="B142" s="1">
        <f>VLOOKUP(A142,'Ano de Publicação e Citações'!$A$2:$C$543,2,0)</f>
        <v>2016</v>
      </c>
      <c r="C142" s="1">
        <f>VLOOKUP(A142,'Ano de Publicação e Citações'!$A$2:$C$543,3,0)</f>
        <v>1</v>
      </c>
      <c r="D142" s="1" t="s">
        <v>3450</v>
      </c>
      <c r="E142" s="1" t="s">
        <v>3445</v>
      </c>
      <c r="I142"/>
      <c r="M142"/>
    </row>
    <row r="143" spans="1:13" x14ac:dyDescent="0.2">
      <c r="A143" s="1" t="s">
        <v>320</v>
      </c>
      <c r="B143" s="1">
        <f>VLOOKUP(A143,'Ano de Publicação e Citações'!$A$2:$C$543,2,0)</f>
        <v>2020</v>
      </c>
      <c r="C143" s="1">
        <f>VLOOKUP(A143,'Ano de Publicação e Citações'!$A$2:$C$543,3,0)</f>
        <v>1</v>
      </c>
      <c r="D143" s="1" t="s">
        <v>3450</v>
      </c>
      <c r="E143" s="1" t="s">
        <v>3512</v>
      </c>
      <c r="I143"/>
      <c r="M143"/>
    </row>
    <row r="144" spans="1:13" x14ac:dyDescent="0.2">
      <c r="A144" s="1" t="s">
        <v>594</v>
      </c>
      <c r="B144" s="1">
        <f>VLOOKUP(A144,'Ano de Publicação e Citações'!$A$2:$C$543,2,0)</f>
        <v>2020</v>
      </c>
      <c r="C144" s="1">
        <f>VLOOKUP(A144,'Ano de Publicação e Citações'!$A$2:$C$543,3,0)</f>
        <v>1</v>
      </c>
      <c r="D144" s="1" t="s">
        <v>3460</v>
      </c>
      <c r="E144" s="3" t="s">
        <v>3452</v>
      </c>
      <c r="I144"/>
      <c r="M144"/>
    </row>
    <row r="145" spans="1:13" x14ac:dyDescent="0.2">
      <c r="A145" s="1" t="s">
        <v>664</v>
      </c>
      <c r="B145" s="1">
        <f>VLOOKUP(A145,'Ano de Publicação e Citações'!$A$2:$C$543,2,0)</f>
        <v>2020</v>
      </c>
      <c r="C145" s="1">
        <f>VLOOKUP(A145,'Ano de Publicação e Citações'!$A$2:$C$543,3,0)</f>
        <v>1</v>
      </c>
      <c r="D145" s="1" t="s">
        <v>3460</v>
      </c>
      <c r="E145" s="3" t="s">
        <v>3452</v>
      </c>
      <c r="I145"/>
      <c r="M145"/>
    </row>
    <row r="146" spans="1:13" x14ac:dyDescent="0.2">
      <c r="A146" s="1" t="s">
        <v>736</v>
      </c>
      <c r="B146" s="1">
        <f>VLOOKUP(A146,'Ano de Publicação e Citações'!$A$2:$C$543,2,0)</f>
        <v>2020</v>
      </c>
      <c r="C146" s="1">
        <f>VLOOKUP(A146,'Ano de Publicação e Citações'!$A$2:$C$543,3,0)</f>
        <v>1</v>
      </c>
      <c r="D146" s="3" t="s">
        <v>3512</v>
      </c>
      <c r="E146" s="1" t="s">
        <v>3512</v>
      </c>
      <c r="I146"/>
      <c r="M146"/>
    </row>
    <row r="147" spans="1:13" x14ac:dyDescent="0.2">
      <c r="A147" s="1" t="s">
        <v>1153</v>
      </c>
      <c r="B147" s="1">
        <f>VLOOKUP(A147,'Ano de Publicação e Citações'!$A$2:$C$543,2,0)</f>
        <v>2019</v>
      </c>
      <c r="C147" s="1">
        <f>VLOOKUP(A147,'Ano de Publicação e Citações'!$A$2:$C$543,3,0)</f>
        <v>1</v>
      </c>
      <c r="D147" s="1" t="s">
        <v>3460</v>
      </c>
      <c r="E147" s="3" t="s">
        <v>3452</v>
      </c>
      <c r="I147"/>
      <c r="M147"/>
    </row>
    <row r="148" spans="1:13" x14ac:dyDescent="0.2">
      <c r="A148" s="1" t="s">
        <v>1648</v>
      </c>
      <c r="B148" s="1">
        <f>VLOOKUP(A148,'Ano de Publicação e Citações'!$A$2:$C$543,2,0)</f>
        <v>2019</v>
      </c>
      <c r="C148" s="1">
        <f>VLOOKUP(A148,'Ano de Publicação e Citações'!$A$2:$C$543,3,0)</f>
        <v>1</v>
      </c>
      <c r="D148" s="1" t="s">
        <v>3586</v>
      </c>
      <c r="E148" s="3" t="s">
        <v>3445</v>
      </c>
      <c r="I148"/>
      <c r="M148"/>
    </row>
    <row r="149" spans="1:13" x14ac:dyDescent="0.2">
      <c r="A149" s="1" t="s">
        <v>2243</v>
      </c>
      <c r="B149" s="1">
        <f>VLOOKUP(A149,'Ano de Publicação e Citações'!$A$2:$C$543,2,0)</f>
        <v>2018</v>
      </c>
      <c r="C149" s="1">
        <f>VLOOKUP(A149,'Ano de Publicação e Citações'!$A$2:$C$543,3,0)</f>
        <v>1</v>
      </c>
      <c r="D149" s="1" t="s">
        <v>3486</v>
      </c>
      <c r="E149" s="1" t="s">
        <v>3512</v>
      </c>
      <c r="I149"/>
      <c r="M149"/>
    </row>
    <row r="150" spans="1:13" x14ac:dyDescent="0.2">
      <c r="A150" s="1" t="s">
        <v>13</v>
      </c>
      <c r="B150" s="1">
        <f>VLOOKUP(A150,'Ano de Publicação e Citações'!$A$2:$C$543,2,0)</f>
        <v>2021</v>
      </c>
      <c r="C150" s="1">
        <f>VLOOKUP(A150,'Ano de Publicação e Citações'!$A$2:$C$543,3,0)</f>
        <v>0</v>
      </c>
      <c r="D150" s="3" t="s">
        <v>3613</v>
      </c>
      <c r="E150" s="1" t="s">
        <v>3452</v>
      </c>
      <c r="I150"/>
      <c r="M150"/>
    </row>
    <row r="151" spans="1:13" x14ac:dyDescent="0.2">
      <c r="A151" s="1" t="s">
        <v>35</v>
      </c>
      <c r="B151" s="1">
        <f>VLOOKUP(A151,'Ano de Publicação e Citações'!$A$2:$C$543,2,0)</f>
        <v>2021</v>
      </c>
      <c r="C151" s="1">
        <f>VLOOKUP(A151,'Ano de Publicação e Citações'!$A$2:$C$543,3,0)</f>
        <v>0</v>
      </c>
      <c r="D151" s="1" t="s">
        <v>3450</v>
      </c>
      <c r="E151" s="1" t="s">
        <v>3445</v>
      </c>
      <c r="I151"/>
      <c r="M151"/>
    </row>
    <row r="152" spans="1:13" x14ac:dyDescent="0.2">
      <c r="A152" s="1" t="s">
        <v>50</v>
      </c>
      <c r="B152" s="1">
        <f>VLOOKUP(A152,'Ano de Publicação e Citações'!$A$2:$C$543,2,0)</f>
        <v>2021</v>
      </c>
      <c r="C152" s="1">
        <f>VLOOKUP(A152,'Ano de Publicação e Citações'!$A$2:$C$543,3,0)</f>
        <v>0</v>
      </c>
      <c r="D152" s="1" t="s">
        <v>3512</v>
      </c>
      <c r="E152" s="1" t="s">
        <v>3474</v>
      </c>
      <c r="I152"/>
      <c r="M152"/>
    </row>
    <row r="153" spans="1:13" x14ac:dyDescent="0.2">
      <c r="A153" s="1" t="s">
        <v>108</v>
      </c>
      <c r="B153" s="1">
        <f>VLOOKUP(A153,'Ano de Publicação e Citações'!$A$2:$C$543,2,0)</f>
        <v>2021</v>
      </c>
      <c r="C153" s="1">
        <f>VLOOKUP(A153,'Ano de Publicação e Citações'!$A$2:$C$543,3,0)</f>
        <v>0</v>
      </c>
      <c r="D153" s="3" t="s">
        <v>3614</v>
      </c>
      <c r="E153" s="3" t="s">
        <v>3445</v>
      </c>
      <c r="I153"/>
      <c r="M153"/>
    </row>
    <row r="154" spans="1:13" x14ac:dyDescent="0.2">
      <c r="A154" s="1" t="s">
        <v>211</v>
      </c>
      <c r="B154" s="1">
        <f>VLOOKUP(A154,'Ano de Publicação e Citações'!$A$2:$C$543,2,0)</f>
        <v>2020</v>
      </c>
      <c r="C154" s="1">
        <f>VLOOKUP(A154,'Ano de Publicação e Citações'!$A$2:$C$543,3,0)</f>
        <v>0</v>
      </c>
      <c r="D154" s="1" t="s">
        <v>3456</v>
      </c>
      <c r="E154" s="1" t="s">
        <v>3445</v>
      </c>
      <c r="I154"/>
      <c r="M154"/>
    </row>
    <row r="155" spans="1:13" x14ac:dyDescent="0.2">
      <c r="A155" s="1" t="s">
        <v>219</v>
      </c>
      <c r="B155" s="1">
        <f>VLOOKUP(A155,'Ano de Publicação e Citações'!$A$2:$C$543,2,0)</f>
        <v>2020</v>
      </c>
      <c r="C155" s="1">
        <f>VLOOKUP(A155,'Ano de Publicação e Citações'!$A$2:$C$543,3,0)</f>
        <v>0</v>
      </c>
      <c r="D155" s="1" t="s">
        <v>3504</v>
      </c>
      <c r="E155" s="1" t="s">
        <v>3445</v>
      </c>
      <c r="I155"/>
      <c r="M155"/>
    </row>
    <row r="156" spans="1:13" x14ac:dyDescent="0.2">
      <c r="A156" s="1" t="s">
        <v>270</v>
      </c>
      <c r="B156" s="1">
        <f>VLOOKUP(A156,'Ano de Publicação e Citações'!$A$2:$C$543,2,0)</f>
        <v>2020</v>
      </c>
      <c r="C156" s="1">
        <f>VLOOKUP(A156,'Ano de Publicação e Citações'!$A$2:$C$543,3,0)</f>
        <v>0</v>
      </c>
      <c r="D156" s="3" t="s">
        <v>3614</v>
      </c>
      <c r="E156" s="1" t="s">
        <v>3452</v>
      </c>
      <c r="I156"/>
      <c r="M156"/>
    </row>
    <row r="157" spans="1:13" x14ac:dyDescent="0.2">
      <c r="A157" s="1" t="s">
        <v>278</v>
      </c>
      <c r="B157" s="1">
        <f>VLOOKUP(A157,'Ano de Publicação e Citações'!$A$2:$C$543,2,0)</f>
        <v>2020</v>
      </c>
      <c r="C157" s="1">
        <f>VLOOKUP(A157,'Ano de Publicação e Citações'!$A$2:$C$543,3,0)</f>
        <v>0</v>
      </c>
      <c r="D157" s="3" t="s">
        <v>3614</v>
      </c>
      <c r="E157" s="1" t="s">
        <v>3474</v>
      </c>
      <c r="I157"/>
      <c r="M157"/>
    </row>
    <row r="158" spans="1:13" x14ac:dyDescent="0.2">
      <c r="A158" s="1" t="s">
        <v>313</v>
      </c>
      <c r="B158" s="1">
        <f>VLOOKUP(A158,'Ano de Publicação e Citações'!$A$2:$C$543,2,0)</f>
        <v>2020</v>
      </c>
      <c r="C158" s="1">
        <f>VLOOKUP(A158,'Ano de Publicação e Citações'!$A$2:$C$543,3,0)</f>
        <v>0</v>
      </c>
      <c r="D158" s="1" t="s">
        <v>3616</v>
      </c>
      <c r="E158" s="1" t="s">
        <v>3474</v>
      </c>
      <c r="I158"/>
      <c r="M158"/>
    </row>
    <row r="159" spans="1:13" x14ac:dyDescent="0.2">
      <c r="A159" s="1" t="s">
        <v>429</v>
      </c>
      <c r="B159" s="1">
        <f>VLOOKUP(A159,'Ano de Publicação e Citações'!$A$2:$C$543,2,0)</f>
        <v>2020</v>
      </c>
      <c r="C159" s="1">
        <f>VLOOKUP(A159,'Ano de Publicação e Citações'!$A$2:$C$543,3,0)</f>
        <v>0</v>
      </c>
      <c r="D159" s="1" t="s">
        <v>3512</v>
      </c>
      <c r="E159" s="1" t="s">
        <v>3445</v>
      </c>
      <c r="I159"/>
      <c r="M159"/>
    </row>
    <row r="160" spans="1:13" x14ac:dyDescent="0.2">
      <c r="A160" s="1" t="s">
        <v>473</v>
      </c>
      <c r="B160" s="1">
        <f>VLOOKUP(A160,'Ano de Publicação e Citações'!$A$2:$C$543,2,0)</f>
        <v>2020</v>
      </c>
      <c r="C160" s="1">
        <f>VLOOKUP(A160,'Ano de Publicação e Citações'!$A$2:$C$543,3,0)</f>
        <v>0</v>
      </c>
      <c r="D160" s="3" t="s">
        <v>3614</v>
      </c>
      <c r="E160" s="1" t="s">
        <v>3566</v>
      </c>
      <c r="I160"/>
      <c r="M160"/>
    </row>
    <row r="161" spans="1:14" x14ac:dyDescent="0.2">
      <c r="A161" s="1" t="s">
        <v>517</v>
      </c>
      <c r="B161" s="1">
        <f>VLOOKUP(A161,'Ano de Publicação e Citações'!$A$2:$C$543,2,0)</f>
        <v>2020</v>
      </c>
      <c r="C161" s="1">
        <f>VLOOKUP(A161,'Ano de Publicação e Citações'!$A$2:$C$543,3,0)</f>
        <v>0</v>
      </c>
      <c r="D161" s="1" t="s">
        <v>3616</v>
      </c>
      <c r="E161" s="1" t="s">
        <v>3452</v>
      </c>
      <c r="I161"/>
      <c r="M161"/>
    </row>
    <row r="162" spans="1:14" x14ac:dyDescent="0.2">
      <c r="A162" s="1" t="s">
        <v>560</v>
      </c>
      <c r="B162" s="1">
        <f>VLOOKUP(A162,'Ano de Publicação e Citações'!$A$2:$C$543,2,0)</f>
        <v>2020</v>
      </c>
      <c r="C162" s="1">
        <f>VLOOKUP(A162,'Ano de Publicação e Citações'!$A$2:$C$543,3,0)</f>
        <v>0</v>
      </c>
      <c r="D162" s="1" t="s">
        <v>3614</v>
      </c>
      <c r="E162" s="1" t="s">
        <v>3452</v>
      </c>
      <c r="I162"/>
      <c r="M162"/>
    </row>
    <row r="163" spans="1:14" x14ac:dyDescent="0.2">
      <c r="A163" s="1" t="s">
        <v>568</v>
      </c>
      <c r="B163" s="1">
        <f>VLOOKUP(A163,'Ano de Publicação e Citações'!$A$2:$C$543,2,0)</f>
        <v>2020</v>
      </c>
      <c r="C163" s="1">
        <f>VLOOKUP(A163,'Ano de Publicação e Citações'!$A$2:$C$543,3,0)</f>
        <v>0</v>
      </c>
      <c r="D163" s="3" t="s">
        <v>3614</v>
      </c>
      <c r="E163" s="1" t="s">
        <v>3445</v>
      </c>
      <c r="I163"/>
      <c r="M163"/>
    </row>
    <row r="164" spans="1:14" x14ac:dyDescent="0.2">
      <c r="A164" s="1" t="s">
        <v>601</v>
      </c>
      <c r="B164" s="1">
        <f>VLOOKUP(A164,'Ano de Publicação e Citações'!$A$2:$C$543,2,0)</f>
        <v>2020</v>
      </c>
      <c r="C164" s="1">
        <f>VLOOKUP(A164,'Ano de Publicação e Citações'!$A$2:$C$543,3,0)</f>
        <v>0</v>
      </c>
      <c r="D164" s="1" t="s">
        <v>3512</v>
      </c>
      <c r="E164" s="1" t="s">
        <v>3445</v>
      </c>
      <c r="I164"/>
      <c r="M164"/>
      <c r="N164" s="3"/>
    </row>
    <row r="165" spans="1:14" x14ac:dyDescent="0.2">
      <c r="A165" s="1" t="s">
        <v>613</v>
      </c>
      <c r="B165" s="1">
        <f>VLOOKUP(A165,'Ano de Publicação e Citações'!$A$2:$C$543,2,0)</f>
        <v>2021</v>
      </c>
      <c r="C165" s="1">
        <f>VLOOKUP(A165,'Ano de Publicação e Citações'!$A$2:$C$543,3,0)</f>
        <v>0</v>
      </c>
      <c r="D165" s="1" t="s">
        <v>3616</v>
      </c>
      <c r="E165" s="1" t="s">
        <v>3452</v>
      </c>
      <c r="I165"/>
      <c r="J165" s="3"/>
      <c r="M165"/>
    </row>
    <row r="166" spans="1:14" s="3" customFormat="1" x14ac:dyDescent="0.2">
      <c r="A166" s="1" t="s">
        <v>669</v>
      </c>
      <c r="B166" s="1">
        <f>VLOOKUP(A166,'Ano de Publicação e Citações'!$A$2:$C$543,2,0)</f>
        <v>2020</v>
      </c>
      <c r="C166" s="1">
        <f>VLOOKUP(A166,'Ano de Publicação e Citações'!$A$2:$C$543,3,0)</f>
        <v>0</v>
      </c>
      <c r="D166" s="3" t="s">
        <v>3614</v>
      </c>
      <c r="E166" s="1" t="s">
        <v>3474</v>
      </c>
      <c r="I166"/>
      <c r="J166" s="1"/>
      <c r="M166"/>
      <c r="N166" s="1"/>
    </row>
    <row r="167" spans="1:14" x14ac:dyDescent="0.2">
      <c r="A167" s="1" t="s">
        <v>766</v>
      </c>
      <c r="B167" s="1">
        <f>VLOOKUP(A167,'Ano de Publicação e Citações'!$A$2:$C$543,2,0)</f>
        <v>2020</v>
      </c>
      <c r="C167" s="1">
        <f>VLOOKUP(A167,'Ano de Publicação e Citações'!$A$2:$C$543,3,0)</f>
        <v>0</v>
      </c>
      <c r="D167" s="1" t="s">
        <v>3460</v>
      </c>
      <c r="E167" s="1" t="s">
        <v>3452</v>
      </c>
      <c r="I167"/>
      <c r="M167"/>
    </row>
    <row r="168" spans="1:14" x14ac:dyDescent="0.2">
      <c r="A168" s="1" t="s">
        <v>847</v>
      </c>
      <c r="B168" s="1">
        <f>VLOOKUP(A168,'Ano de Publicação e Citações'!$A$2:$C$543,2,0)</f>
        <v>2020</v>
      </c>
      <c r="C168" s="1">
        <f>VLOOKUP(A168,'Ano de Publicação e Citações'!$A$2:$C$543,3,0)</f>
        <v>0</v>
      </c>
      <c r="D168" s="1" t="s">
        <v>3512</v>
      </c>
      <c r="E168" s="1" t="s">
        <v>3452</v>
      </c>
      <c r="I168"/>
      <c r="M168"/>
    </row>
    <row r="169" spans="1:14" x14ac:dyDescent="0.2">
      <c r="A169" s="1" t="s">
        <v>1695</v>
      </c>
      <c r="B169" s="1">
        <f>VLOOKUP(A169,'Ano de Publicação e Citações'!$A$2:$C$543,2,0)</f>
        <v>2019</v>
      </c>
      <c r="C169" s="1">
        <f>VLOOKUP(A169,'Ano de Publicação e Citações'!$A$2:$C$543,3,0)</f>
        <v>0</v>
      </c>
      <c r="D169" s="1" t="s">
        <v>3450</v>
      </c>
      <c r="E169" s="1" t="s">
        <v>3512</v>
      </c>
      <c r="I169"/>
      <c r="M169"/>
    </row>
    <row r="170" spans="1:14" x14ac:dyDescent="0.2">
      <c r="A170" s="1" t="s">
        <v>1731</v>
      </c>
      <c r="B170" s="1">
        <f>VLOOKUP(A170,'Ano de Publicação e Citações'!$A$2:$C$543,2,0)</f>
        <v>2019</v>
      </c>
      <c r="C170" s="1">
        <f>VLOOKUP(A170,'Ano de Publicação e Citações'!$A$2:$C$543,3,0)</f>
        <v>0</v>
      </c>
      <c r="D170" s="1" t="s">
        <v>3456</v>
      </c>
      <c r="E170" s="1" t="s">
        <v>3474</v>
      </c>
      <c r="I170"/>
      <c r="M170"/>
    </row>
    <row r="171" spans="1:14" x14ac:dyDescent="0.2">
      <c r="A171" s="1" t="s">
        <v>2235</v>
      </c>
      <c r="B171" s="1">
        <f>VLOOKUP(A171,'Ano de Publicação e Citações'!$A$2:$C$543,2,0)</f>
        <v>2018</v>
      </c>
      <c r="C171" s="1">
        <f>VLOOKUP(A171,'Ano de Publicação e Citações'!$A$2:$C$543,3,0)</f>
        <v>0</v>
      </c>
      <c r="D171" s="1" t="s">
        <v>3532</v>
      </c>
      <c r="E171" s="1" t="s">
        <v>3452</v>
      </c>
      <c r="I171"/>
      <c r="M171"/>
    </row>
    <row r="172" spans="1:14" x14ac:dyDescent="0.2">
      <c r="A172" s="1" t="s">
        <v>71</v>
      </c>
      <c r="B172" s="1">
        <f>VLOOKUP(A172,'Ano de Publicação e Citações'!$A$2:$C$543,2,0)</f>
        <v>2021</v>
      </c>
      <c r="C172" s="1">
        <f>VLOOKUP(A172,'Ano de Publicação e Citações'!$A$2:$C$543,3,0)</f>
        <v>0</v>
      </c>
      <c r="D172" s="1" t="s">
        <v>3444</v>
      </c>
      <c r="E172" s="1" t="s">
        <v>3445</v>
      </c>
      <c r="I172"/>
      <c r="M172"/>
    </row>
    <row r="173" spans="1:14" x14ac:dyDescent="0.2">
      <c r="A173" s="1" t="s">
        <v>494</v>
      </c>
      <c r="B173" s="1">
        <f>VLOOKUP(A173,'Ano de Publicação e Citações'!$A$2:$C$543,2,0)</f>
        <v>2020</v>
      </c>
      <c r="C173" s="1">
        <f>VLOOKUP(A173,'Ano de Publicação e Citações'!$A$2:$C$543,3,0)</f>
        <v>0</v>
      </c>
      <c r="D173" s="1" t="s">
        <v>3456</v>
      </c>
      <c r="E173" s="1" t="s">
        <v>3452</v>
      </c>
      <c r="I173"/>
      <c r="M173"/>
    </row>
    <row r="174" spans="1:14" x14ac:dyDescent="0.2">
      <c r="A174" s="1" t="s">
        <v>619</v>
      </c>
      <c r="B174" s="1">
        <f>VLOOKUP(A174,'Ano de Publicação e Citações'!$A$2:$C$543,2,0)</f>
        <v>2020</v>
      </c>
      <c r="C174" s="1">
        <f>VLOOKUP(A174,'Ano de Publicação e Citações'!$A$2:$C$543,3,0)</f>
        <v>0</v>
      </c>
      <c r="D174" s="1" t="s">
        <v>3615</v>
      </c>
      <c r="E174" s="3" t="s">
        <v>3566</v>
      </c>
      <c r="I174"/>
      <c r="M174"/>
    </row>
    <row r="175" spans="1:14" x14ac:dyDescent="0.2">
      <c r="A175" s="1" t="s">
        <v>677</v>
      </c>
      <c r="B175" s="1">
        <f>VLOOKUP(A175,'Ano de Publicação e Citações'!$A$2:$C$543,2,0)</f>
        <v>2020</v>
      </c>
      <c r="C175" s="1">
        <f>VLOOKUP(A175,'Ano de Publicação e Citações'!$A$2:$C$543,3,0)</f>
        <v>0</v>
      </c>
      <c r="D175" s="1" t="s">
        <v>3614</v>
      </c>
      <c r="E175" s="3" t="s">
        <v>3452</v>
      </c>
      <c r="I175"/>
      <c r="M175"/>
    </row>
    <row r="176" spans="1:14" x14ac:dyDescent="0.2">
      <c r="A176" s="1" t="s">
        <v>1322</v>
      </c>
      <c r="B176" s="1">
        <f>VLOOKUP(A176,'Ano de Publicação e Citações'!$A$2:$C$543,2,0)</f>
        <v>2019</v>
      </c>
      <c r="C176" s="1">
        <f>VLOOKUP(A176,'Ano de Publicação e Citações'!$A$2:$C$543,3,0)</f>
        <v>0</v>
      </c>
      <c r="D176" s="1" t="s">
        <v>3460</v>
      </c>
      <c r="E176" s="3" t="s">
        <v>3452</v>
      </c>
      <c r="I176"/>
      <c r="M176"/>
      <c r="N176"/>
    </row>
    <row r="177" spans="1:14" x14ac:dyDescent="0.2">
      <c r="A177" s="1" t="s">
        <v>1629</v>
      </c>
      <c r="B177" s="1">
        <f>VLOOKUP(A177,'Ano de Publicação e Citações'!$A$2:$C$543,2,0)</f>
        <v>2019</v>
      </c>
      <c r="C177" s="1">
        <f>VLOOKUP(A177,'Ano de Publicação e Citações'!$A$2:$C$543,3,0)</f>
        <v>0</v>
      </c>
      <c r="D177" s="3" t="s">
        <v>3614</v>
      </c>
      <c r="E177" s="3" t="s">
        <v>3474</v>
      </c>
      <c r="I177"/>
      <c r="J177"/>
      <c r="M177"/>
      <c r="N177"/>
    </row>
    <row r="178" spans="1:14" customFormat="1" x14ac:dyDescent="0.2">
      <c r="A178" s="1" t="s">
        <v>2135</v>
      </c>
      <c r="B178" s="1">
        <f>VLOOKUP(A178,'Ano de Publicação e Citações'!$A$2:$C$543,2,0)</f>
        <v>2018</v>
      </c>
      <c r="C178" s="1">
        <f>VLOOKUP(A178,'Ano de Publicação e Citações'!$A$2:$C$543,3,0)</f>
        <v>0</v>
      </c>
      <c r="D178" s="1" t="s">
        <v>3450</v>
      </c>
      <c r="E178" s="1" t="s">
        <v>3445</v>
      </c>
    </row>
    <row r="179" spans="1:14" customFormat="1" x14ac:dyDescent="0.2">
      <c r="A179" s="1" t="s">
        <v>2209</v>
      </c>
      <c r="B179" s="1">
        <f>VLOOKUP(A179,'Ano de Publicação e Citações'!$A$2:$C$543,2,0)</f>
        <v>2018</v>
      </c>
      <c r="C179" s="1">
        <f>VLOOKUP(A179,'Ano de Publicação e Citações'!$A$2:$C$543,3,0)</f>
        <v>0</v>
      </c>
      <c r="D179" s="1" t="s">
        <v>3484</v>
      </c>
      <c r="E179" s="1" t="s">
        <v>3512</v>
      </c>
      <c r="N179" s="1"/>
    </row>
    <row r="180" spans="1:14" customFormat="1" x14ac:dyDescent="0.2">
      <c r="A180" s="1"/>
      <c r="B180" s="1"/>
      <c r="C180" s="1"/>
      <c r="D180" s="1"/>
      <c r="E180" s="1"/>
      <c r="J180" s="1"/>
      <c r="N180" s="1"/>
    </row>
    <row r="181" spans="1:14" x14ac:dyDescent="0.2">
      <c r="I181"/>
    </row>
  </sheetData>
  <autoFilter ref="D1:E179" xr:uid="{032AB380-ED54-4E49-8308-4ED9A676C5EB}"/>
  <sortState xmlns:xlrd2="http://schemas.microsoft.com/office/spreadsheetml/2017/richdata2" ref="A2:E179">
    <sortCondition descending="1" ref="C2"/>
  </sortState>
  <mergeCells count="2">
    <mergeCell ref="I2:J2"/>
    <mergeCell ref="M2:N2"/>
  </mergeCells>
  <pageMargins left="0.78740157499999996" right="0.78740157499999996" top="0.984251969" bottom="0.984251969"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422-2D52-4616-AFE8-3C589885E711}">
  <dimension ref="A1:C543"/>
  <sheetViews>
    <sheetView workbookViewId="0">
      <selection activeCell="A2" sqref="A2"/>
    </sheetView>
  </sheetViews>
  <sheetFormatPr defaultRowHeight="12.75" x14ac:dyDescent="0.2"/>
  <cols>
    <col min="1" max="1" width="162.42578125" style="23" bestFit="1" customWidth="1"/>
    <col min="2" max="2" width="23.5703125" customWidth="1"/>
    <col min="3" max="3" width="15.28515625" bestFit="1" customWidth="1"/>
  </cols>
  <sheetData>
    <row r="1" spans="1:3" x14ac:dyDescent="0.2">
      <c r="A1" s="20" t="s">
        <v>3658</v>
      </c>
      <c r="B1" s="21" t="s">
        <v>3660</v>
      </c>
      <c r="C1" t="s">
        <v>3661</v>
      </c>
    </row>
    <row r="2" spans="1:3" x14ac:dyDescent="0.2">
      <c r="A2" s="20" t="s">
        <v>3090</v>
      </c>
      <c r="B2" s="24">
        <v>2016</v>
      </c>
      <c r="C2">
        <v>66</v>
      </c>
    </row>
    <row r="3" spans="1:3" x14ac:dyDescent="0.2">
      <c r="A3" s="20" t="s">
        <v>2466</v>
      </c>
      <c r="B3" s="24">
        <v>2017</v>
      </c>
      <c r="C3">
        <v>56</v>
      </c>
    </row>
    <row r="4" spans="1:3" x14ac:dyDescent="0.2">
      <c r="A4" s="20" t="s">
        <v>3114</v>
      </c>
      <c r="B4" s="24">
        <v>2016</v>
      </c>
      <c r="C4">
        <v>52</v>
      </c>
    </row>
    <row r="5" spans="1:3" x14ac:dyDescent="0.2">
      <c r="A5" s="20" t="s">
        <v>2560</v>
      </c>
      <c r="B5" s="24">
        <v>2017</v>
      </c>
      <c r="C5">
        <v>51</v>
      </c>
    </row>
    <row r="6" spans="1:3" x14ac:dyDescent="0.2">
      <c r="A6" s="20" t="s">
        <v>2111</v>
      </c>
      <c r="B6" s="24">
        <v>2018</v>
      </c>
      <c r="C6">
        <v>50</v>
      </c>
    </row>
    <row r="7" spans="1:3" x14ac:dyDescent="0.2">
      <c r="A7" s="20" t="s">
        <v>3028</v>
      </c>
      <c r="B7" s="24">
        <v>2016</v>
      </c>
      <c r="C7">
        <v>50</v>
      </c>
    </row>
    <row r="8" spans="1:3" x14ac:dyDescent="0.2">
      <c r="A8" s="20" t="s">
        <v>2499</v>
      </c>
      <c r="B8" s="24">
        <v>2017</v>
      </c>
      <c r="C8">
        <v>49</v>
      </c>
    </row>
    <row r="9" spans="1:3" x14ac:dyDescent="0.2">
      <c r="A9" s="20" t="s">
        <v>2716</v>
      </c>
      <c r="B9" s="24">
        <v>2017</v>
      </c>
      <c r="C9">
        <v>49</v>
      </c>
    </row>
    <row r="10" spans="1:3" x14ac:dyDescent="0.2">
      <c r="A10" s="20" t="s">
        <v>2542</v>
      </c>
      <c r="B10" s="24">
        <v>2017</v>
      </c>
      <c r="C10">
        <v>47</v>
      </c>
    </row>
    <row r="11" spans="1:3" x14ac:dyDescent="0.2">
      <c r="A11" s="20" t="s">
        <v>3178</v>
      </c>
      <c r="B11" s="24">
        <v>2016</v>
      </c>
      <c r="C11">
        <v>47</v>
      </c>
    </row>
    <row r="12" spans="1:3" x14ac:dyDescent="0.2">
      <c r="A12" s="20" t="s">
        <v>2027</v>
      </c>
      <c r="B12" s="24">
        <v>2018</v>
      </c>
      <c r="C12">
        <v>45</v>
      </c>
    </row>
    <row r="13" spans="1:3" x14ac:dyDescent="0.2">
      <c r="A13" s="20" t="s">
        <v>2436</v>
      </c>
      <c r="B13" s="24">
        <v>2017</v>
      </c>
      <c r="C13">
        <v>44</v>
      </c>
    </row>
    <row r="14" spans="1:3" x14ac:dyDescent="0.2">
      <c r="A14" s="20" t="s">
        <v>2622</v>
      </c>
      <c r="B14" s="24">
        <v>2017</v>
      </c>
      <c r="C14">
        <v>44</v>
      </c>
    </row>
    <row r="15" spans="1:3" x14ac:dyDescent="0.2">
      <c r="A15" s="20" t="s">
        <v>2681</v>
      </c>
      <c r="B15" s="24">
        <v>2017</v>
      </c>
      <c r="C15">
        <v>43</v>
      </c>
    </row>
    <row r="16" spans="1:3" x14ac:dyDescent="0.2">
      <c r="A16" s="20" t="s">
        <v>3062</v>
      </c>
      <c r="B16" s="24">
        <v>2016</v>
      </c>
      <c r="C16">
        <v>43</v>
      </c>
    </row>
    <row r="17" spans="1:3" x14ac:dyDescent="0.2">
      <c r="A17" s="20" t="s">
        <v>3184</v>
      </c>
      <c r="B17" s="24">
        <v>2016</v>
      </c>
      <c r="C17">
        <v>43</v>
      </c>
    </row>
    <row r="18" spans="1:3" x14ac:dyDescent="0.2">
      <c r="A18" s="20" t="s">
        <v>2460</v>
      </c>
      <c r="B18" s="24">
        <v>2017</v>
      </c>
      <c r="C18">
        <v>42</v>
      </c>
    </row>
    <row r="19" spans="1:3" x14ac:dyDescent="0.2">
      <c r="A19" s="20" t="s">
        <v>3140</v>
      </c>
      <c r="B19" s="24">
        <v>2016</v>
      </c>
      <c r="C19">
        <v>42</v>
      </c>
    </row>
    <row r="20" spans="1:3" x14ac:dyDescent="0.2">
      <c r="A20" s="20" t="s">
        <v>2099</v>
      </c>
      <c r="B20" s="24">
        <v>2018</v>
      </c>
      <c r="C20">
        <v>41</v>
      </c>
    </row>
    <row r="21" spans="1:3" x14ac:dyDescent="0.2">
      <c r="A21" s="20" t="s">
        <v>2548</v>
      </c>
      <c r="B21" s="24">
        <v>2017</v>
      </c>
      <c r="C21">
        <v>40</v>
      </c>
    </row>
    <row r="22" spans="1:3" x14ac:dyDescent="0.2">
      <c r="A22" s="20" t="s">
        <v>2616</v>
      </c>
      <c r="B22" s="24">
        <v>2017</v>
      </c>
      <c r="C22">
        <v>38</v>
      </c>
    </row>
    <row r="23" spans="1:3" x14ac:dyDescent="0.2">
      <c r="A23" s="20" t="s">
        <v>3241</v>
      </c>
      <c r="B23" s="24">
        <v>2016</v>
      </c>
      <c r="C23">
        <v>37</v>
      </c>
    </row>
    <row r="24" spans="1:3" x14ac:dyDescent="0.2">
      <c r="A24" s="20" t="s">
        <v>3003</v>
      </c>
      <c r="B24" s="24">
        <v>2016</v>
      </c>
      <c r="C24">
        <v>36</v>
      </c>
    </row>
    <row r="25" spans="1:3" x14ac:dyDescent="0.2">
      <c r="A25" s="20" t="s">
        <v>2429</v>
      </c>
      <c r="B25" s="24">
        <v>2017</v>
      </c>
      <c r="C25">
        <v>35</v>
      </c>
    </row>
    <row r="26" spans="1:3" x14ac:dyDescent="0.2">
      <c r="A26" s="20" t="s">
        <v>1968</v>
      </c>
      <c r="B26" s="24">
        <v>2018</v>
      </c>
      <c r="C26">
        <v>32</v>
      </c>
    </row>
    <row r="27" spans="1:3" x14ac:dyDescent="0.2">
      <c r="A27" s="20" t="s">
        <v>3204</v>
      </c>
      <c r="B27" s="24">
        <v>2016</v>
      </c>
      <c r="C27">
        <v>30</v>
      </c>
    </row>
    <row r="28" spans="1:3" x14ac:dyDescent="0.2">
      <c r="A28" s="20" t="s">
        <v>2079</v>
      </c>
      <c r="B28" s="24">
        <v>2018</v>
      </c>
      <c r="C28">
        <v>29</v>
      </c>
    </row>
    <row r="29" spans="1:3" x14ac:dyDescent="0.2">
      <c r="A29" s="20" t="s">
        <v>2584</v>
      </c>
      <c r="B29" s="24">
        <v>2017</v>
      </c>
      <c r="C29">
        <v>29</v>
      </c>
    </row>
    <row r="30" spans="1:3" x14ac:dyDescent="0.2">
      <c r="A30" s="20" t="s">
        <v>2693</v>
      </c>
      <c r="B30" s="24">
        <v>2017</v>
      </c>
      <c r="C30">
        <v>29</v>
      </c>
    </row>
    <row r="31" spans="1:3" x14ac:dyDescent="0.2">
      <c r="A31" s="20" t="s">
        <v>1744</v>
      </c>
      <c r="B31" s="24">
        <v>2018</v>
      </c>
      <c r="C31">
        <v>28</v>
      </c>
    </row>
    <row r="32" spans="1:3" x14ac:dyDescent="0.2">
      <c r="A32" s="20" t="s">
        <v>2368</v>
      </c>
      <c r="B32" s="24">
        <v>2017</v>
      </c>
      <c r="C32">
        <v>28</v>
      </c>
    </row>
    <row r="33" spans="1:3" x14ac:dyDescent="0.2">
      <c r="A33" s="20" t="s">
        <v>2699</v>
      </c>
      <c r="B33" s="24">
        <v>2017</v>
      </c>
      <c r="C33">
        <v>28</v>
      </c>
    </row>
    <row r="34" spans="1:3" x14ac:dyDescent="0.2">
      <c r="A34" s="20" t="s">
        <v>3158</v>
      </c>
      <c r="B34" s="24">
        <v>2016</v>
      </c>
      <c r="C34">
        <v>28</v>
      </c>
    </row>
    <row r="35" spans="1:3" x14ac:dyDescent="0.2">
      <c r="A35" s="20" t="s">
        <v>1896</v>
      </c>
      <c r="B35" s="24">
        <v>2018</v>
      </c>
      <c r="C35">
        <v>27</v>
      </c>
    </row>
    <row r="36" spans="1:3" x14ac:dyDescent="0.2">
      <c r="A36" s="20" t="s">
        <v>2129</v>
      </c>
      <c r="B36" s="24">
        <v>2018</v>
      </c>
      <c r="C36">
        <v>27</v>
      </c>
    </row>
    <row r="37" spans="1:3" x14ac:dyDescent="0.2">
      <c r="A37" s="20" t="s">
        <v>2362</v>
      </c>
      <c r="B37" s="24">
        <v>2017</v>
      </c>
      <c r="C37">
        <v>27</v>
      </c>
    </row>
    <row r="38" spans="1:3" x14ac:dyDescent="0.2">
      <c r="A38" s="20" t="s">
        <v>2602</v>
      </c>
      <c r="B38" s="24">
        <v>2017</v>
      </c>
      <c r="C38">
        <v>27</v>
      </c>
    </row>
    <row r="39" spans="1:3" x14ac:dyDescent="0.2">
      <c r="A39" s="20" t="s">
        <v>2722</v>
      </c>
      <c r="B39" s="24">
        <v>2017</v>
      </c>
      <c r="C39">
        <v>27</v>
      </c>
    </row>
    <row r="40" spans="1:3" x14ac:dyDescent="0.2">
      <c r="A40" s="20" t="s">
        <v>3108</v>
      </c>
      <c r="B40" s="24">
        <v>2016</v>
      </c>
      <c r="C40">
        <v>27</v>
      </c>
    </row>
    <row r="41" spans="1:3" x14ac:dyDescent="0.2">
      <c r="A41" s="20" t="s">
        <v>2993</v>
      </c>
      <c r="B41" s="24">
        <v>2016</v>
      </c>
      <c r="C41">
        <v>26</v>
      </c>
    </row>
    <row r="42" spans="1:3" x14ac:dyDescent="0.2">
      <c r="A42" s="20" t="s">
        <v>3433</v>
      </c>
      <c r="B42" s="24">
        <v>2016</v>
      </c>
      <c r="C42">
        <v>26</v>
      </c>
    </row>
    <row r="43" spans="1:3" x14ac:dyDescent="0.2">
      <c r="A43" s="20" t="s">
        <v>2572</v>
      </c>
      <c r="B43" s="24">
        <v>2017</v>
      </c>
      <c r="C43">
        <v>25</v>
      </c>
    </row>
    <row r="44" spans="1:3" x14ac:dyDescent="0.2">
      <c r="A44" s="20" t="s">
        <v>2578</v>
      </c>
      <c r="B44" s="24">
        <v>2017</v>
      </c>
      <c r="C44">
        <v>25</v>
      </c>
    </row>
    <row r="45" spans="1:3" x14ac:dyDescent="0.2">
      <c r="A45" s="20" t="s">
        <v>2516</v>
      </c>
      <c r="B45" s="24">
        <v>2017</v>
      </c>
      <c r="C45">
        <v>24</v>
      </c>
    </row>
    <row r="46" spans="1:3" x14ac:dyDescent="0.2">
      <c r="A46" s="20" t="s">
        <v>1272</v>
      </c>
      <c r="B46" s="24">
        <v>2019</v>
      </c>
      <c r="C46">
        <v>23</v>
      </c>
    </row>
    <row r="47" spans="1:3" x14ac:dyDescent="0.2">
      <c r="A47" s="20" t="s">
        <v>1370</v>
      </c>
      <c r="B47" s="24">
        <v>2019</v>
      </c>
      <c r="C47">
        <v>23</v>
      </c>
    </row>
    <row r="48" spans="1:3" x14ac:dyDescent="0.2">
      <c r="A48" s="20" t="s">
        <v>2376</v>
      </c>
      <c r="B48" s="24">
        <v>2017</v>
      </c>
      <c r="C48">
        <v>23</v>
      </c>
    </row>
    <row r="49" spans="1:3" x14ac:dyDescent="0.2">
      <c r="A49" s="20" t="s">
        <v>2510</v>
      </c>
      <c r="B49" s="24">
        <v>2017</v>
      </c>
      <c r="C49">
        <v>23</v>
      </c>
    </row>
    <row r="50" spans="1:3" x14ac:dyDescent="0.2">
      <c r="A50" s="20" t="s">
        <v>2608</v>
      </c>
      <c r="B50" s="24">
        <v>2017</v>
      </c>
      <c r="C50">
        <v>23</v>
      </c>
    </row>
    <row r="51" spans="1:3" x14ac:dyDescent="0.2">
      <c r="A51" s="20" t="s">
        <v>2896</v>
      </c>
      <c r="B51" s="24">
        <v>2017</v>
      </c>
      <c r="C51">
        <v>23</v>
      </c>
    </row>
    <row r="52" spans="1:3" x14ac:dyDescent="0.2">
      <c r="A52" s="20" t="s">
        <v>3172</v>
      </c>
      <c r="B52" s="24">
        <v>2016</v>
      </c>
      <c r="C52">
        <v>23</v>
      </c>
    </row>
    <row r="53" spans="1:3" x14ac:dyDescent="0.2">
      <c r="A53" s="20" t="s">
        <v>1499</v>
      </c>
      <c r="B53" s="24">
        <v>2019</v>
      </c>
      <c r="C53">
        <v>22</v>
      </c>
    </row>
    <row r="54" spans="1:3" x14ac:dyDescent="0.2">
      <c r="A54" s="20" t="s">
        <v>2590</v>
      </c>
      <c r="B54" s="24">
        <v>2017</v>
      </c>
      <c r="C54">
        <v>22</v>
      </c>
    </row>
    <row r="55" spans="1:3" x14ac:dyDescent="0.2">
      <c r="A55" s="20" t="s">
        <v>3152</v>
      </c>
      <c r="B55" s="24">
        <v>2016</v>
      </c>
      <c r="C55">
        <v>22</v>
      </c>
    </row>
    <row r="56" spans="1:3" x14ac:dyDescent="0.2">
      <c r="A56" s="20" t="s">
        <v>1860</v>
      </c>
      <c r="B56" s="24">
        <v>2018</v>
      </c>
      <c r="C56">
        <v>21</v>
      </c>
    </row>
    <row r="57" spans="1:3" x14ac:dyDescent="0.2">
      <c r="A57" s="20" t="s">
        <v>1079</v>
      </c>
      <c r="B57" s="24">
        <v>2019</v>
      </c>
      <c r="C57">
        <v>20</v>
      </c>
    </row>
    <row r="58" spans="1:3" x14ac:dyDescent="0.2">
      <c r="A58" s="20" t="s">
        <v>2047</v>
      </c>
      <c r="B58" s="24">
        <v>2018</v>
      </c>
      <c r="C58">
        <v>20</v>
      </c>
    </row>
    <row r="59" spans="1:3" x14ac:dyDescent="0.2">
      <c r="A59" s="20" t="s">
        <v>2117</v>
      </c>
      <c r="B59" s="24">
        <v>2018</v>
      </c>
      <c r="C59">
        <v>20</v>
      </c>
    </row>
    <row r="60" spans="1:3" x14ac:dyDescent="0.2">
      <c r="A60" s="20" t="s">
        <v>2454</v>
      </c>
      <c r="B60" s="24">
        <v>2017</v>
      </c>
      <c r="C60">
        <v>20</v>
      </c>
    </row>
    <row r="61" spans="1:3" x14ac:dyDescent="0.2">
      <c r="A61" s="20" t="s">
        <v>2687</v>
      </c>
      <c r="B61" s="24">
        <v>2017</v>
      </c>
      <c r="C61">
        <v>20</v>
      </c>
    </row>
    <row r="62" spans="1:3" x14ac:dyDescent="0.2">
      <c r="A62" s="20" t="s">
        <v>1388</v>
      </c>
      <c r="B62" s="24">
        <v>2019</v>
      </c>
      <c r="C62">
        <v>19</v>
      </c>
    </row>
    <row r="63" spans="1:3" x14ac:dyDescent="0.2">
      <c r="A63" s="20" t="s">
        <v>2648</v>
      </c>
      <c r="B63" s="24">
        <v>2017</v>
      </c>
      <c r="C63">
        <v>19</v>
      </c>
    </row>
    <row r="64" spans="1:3" x14ac:dyDescent="0.2">
      <c r="A64" s="20" t="s">
        <v>3084</v>
      </c>
      <c r="B64" s="24">
        <v>2016</v>
      </c>
      <c r="C64">
        <v>19</v>
      </c>
    </row>
    <row r="65" spans="1:3" x14ac:dyDescent="0.2">
      <c r="A65" s="20" t="s">
        <v>3420</v>
      </c>
      <c r="B65" s="24">
        <v>2016</v>
      </c>
      <c r="C65">
        <v>19</v>
      </c>
    </row>
    <row r="66" spans="1:3" x14ac:dyDescent="0.2">
      <c r="A66" s="20" t="s">
        <v>869</v>
      </c>
      <c r="B66" s="24">
        <v>2020</v>
      </c>
      <c r="C66">
        <v>18</v>
      </c>
    </row>
    <row r="67" spans="1:3" x14ac:dyDescent="0.2">
      <c r="A67" s="20" t="s">
        <v>2016</v>
      </c>
      <c r="B67" s="24">
        <v>2018</v>
      </c>
      <c r="C67">
        <v>18</v>
      </c>
    </row>
    <row r="68" spans="1:3" x14ac:dyDescent="0.2">
      <c r="A68" s="20" t="s">
        <v>2297</v>
      </c>
      <c r="B68" s="24">
        <v>2017</v>
      </c>
      <c r="C68">
        <v>18</v>
      </c>
    </row>
    <row r="69" spans="1:3" x14ac:dyDescent="0.2">
      <c r="A69" s="20" t="s">
        <v>2536</v>
      </c>
      <c r="B69" s="24">
        <v>2017</v>
      </c>
      <c r="C69">
        <v>18</v>
      </c>
    </row>
    <row r="70" spans="1:3" x14ac:dyDescent="0.2">
      <c r="A70" s="20" t="s">
        <v>2924</v>
      </c>
      <c r="B70" s="24">
        <v>2017</v>
      </c>
      <c r="C70">
        <v>18</v>
      </c>
    </row>
    <row r="71" spans="1:3" x14ac:dyDescent="0.2">
      <c r="A71" s="20" t="s">
        <v>3222</v>
      </c>
      <c r="B71" s="24">
        <v>2016</v>
      </c>
      <c r="C71">
        <v>18</v>
      </c>
    </row>
    <row r="72" spans="1:3" x14ac:dyDescent="0.2">
      <c r="A72" s="20" t="s">
        <v>1221</v>
      </c>
      <c r="B72" s="24">
        <v>2019</v>
      </c>
      <c r="C72">
        <v>17</v>
      </c>
    </row>
    <row r="73" spans="1:3" x14ac:dyDescent="0.2">
      <c r="A73" s="20" t="s">
        <v>1472</v>
      </c>
      <c r="B73" s="24">
        <v>2019</v>
      </c>
      <c r="C73">
        <v>17</v>
      </c>
    </row>
    <row r="74" spans="1:3" x14ac:dyDescent="0.2">
      <c r="A74" s="20" t="s">
        <v>2382</v>
      </c>
      <c r="B74" s="24">
        <v>2017</v>
      </c>
      <c r="C74">
        <v>17</v>
      </c>
    </row>
    <row r="75" spans="1:3" x14ac:dyDescent="0.2">
      <c r="A75" s="20" t="s">
        <v>2890</v>
      </c>
      <c r="B75" s="24">
        <v>2017</v>
      </c>
      <c r="C75">
        <v>17</v>
      </c>
    </row>
    <row r="76" spans="1:3" x14ac:dyDescent="0.2">
      <c r="A76" s="20" t="s">
        <v>1173</v>
      </c>
      <c r="B76" s="24">
        <v>2019</v>
      </c>
      <c r="C76">
        <v>16</v>
      </c>
    </row>
    <row r="77" spans="1:3" x14ac:dyDescent="0.2">
      <c r="A77" s="20" t="s">
        <v>1536</v>
      </c>
      <c r="B77" s="24">
        <v>2019</v>
      </c>
      <c r="C77">
        <v>16</v>
      </c>
    </row>
    <row r="78" spans="1:3" x14ac:dyDescent="0.2">
      <c r="A78" s="20" t="s">
        <v>1776</v>
      </c>
      <c r="B78" s="24">
        <v>2018</v>
      </c>
      <c r="C78">
        <v>16</v>
      </c>
    </row>
    <row r="79" spans="1:3" x14ac:dyDescent="0.2">
      <c r="A79" s="20" t="s">
        <v>1884</v>
      </c>
      <c r="B79" s="24">
        <v>2018</v>
      </c>
      <c r="C79">
        <v>16</v>
      </c>
    </row>
    <row r="80" spans="1:3" x14ac:dyDescent="0.2">
      <c r="A80" s="20" t="s">
        <v>2596</v>
      </c>
      <c r="B80" s="24">
        <v>2017</v>
      </c>
      <c r="C80">
        <v>16</v>
      </c>
    </row>
    <row r="81" spans="1:3" x14ac:dyDescent="0.2">
      <c r="A81" s="20" t="s">
        <v>2981</v>
      </c>
      <c r="B81" s="24">
        <v>2016</v>
      </c>
      <c r="C81">
        <v>16</v>
      </c>
    </row>
    <row r="82" spans="1:3" x14ac:dyDescent="0.2">
      <c r="A82" s="20" t="s">
        <v>3054</v>
      </c>
      <c r="B82" s="24">
        <v>2016</v>
      </c>
      <c r="C82">
        <v>16</v>
      </c>
    </row>
    <row r="83" spans="1:3" x14ac:dyDescent="0.2">
      <c r="A83" s="20" t="s">
        <v>3235</v>
      </c>
      <c r="B83" s="24">
        <v>2016</v>
      </c>
      <c r="C83">
        <v>16</v>
      </c>
    </row>
    <row r="84" spans="1:3" x14ac:dyDescent="0.2">
      <c r="A84" s="20" t="s">
        <v>1252</v>
      </c>
      <c r="B84" s="24">
        <v>2019</v>
      </c>
      <c r="C84">
        <v>15</v>
      </c>
    </row>
    <row r="85" spans="1:3" x14ac:dyDescent="0.2">
      <c r="A85" s="20" t="s">
        <v>1480</v>
      </c>
      <c r="B85" s="24">
        <v>2019</v>
      </c>
      <c r="C85">
        <v>15</v>
      </c>
    </row>
    <row r="86" spans="1:3" x14ac:dyDescent="0.2">
      <c r="A86" s="20" t="s">
        <v>1842</v>
      </c>
      <c r="B86" s="24">
        <v>2018</v>
      </c>
      <c r="C86">
        <v>15</v>
      </c>
    </row>
    <row r="87" spans="1:3" x14ac:dyDescent="0.2">
      <c r="A87" s="20" t="s">
        <v>2033</v>
      </c>
      <c r="B87" s="24">
        <v>2018</v>
      </c>
      <c r="C87">
        <v>15</v>
      </c>
    </row>
    <row r="88" spans="1:3" x14ac:dyDescent="0.2">
      <c r="A88" s="20" t="s">
        <v>2655</v>
      </c>
      <c r="B88" s="24">
        <v>2017</v>
      </c>
      <c r="C88">
        <v>15</v>
      </c>
    </row>
    <row r="89" spans="1:3" x14ac:dyDescent="0.2">
      <c r="A89" s="20" t="s">
        <v>2734</v>
      </c>
      <c r="B89" s="24">
        <v>2017</v>
      </c>
      <c r="C89">
        <v>15</v>
      </c>
    </row>
    <row r="90" spans="1:3" x14ac:dyDescent="0.2">
      <c r="A90" s="20" t="s">
        <v>2910</v>
      </c>
      <c r="B90" s="24">
        <v>2017</v>
      </c>
      <c r="C90">
        <v>15</v>
      </c>
    </row>
    <row r="91" spans="1:3" x14ac:dyDescent="0.2">
      <c r="A91" s="20" t="s">
        <v>2961</v>
      </c>
      <c r="B91" s="24">
        <v>2016</v>
      </c>
      <c r="C91">
        <v>15</v>
      </c>
    </row>
    <row r="92" spans="1:3" x14ac:dyDescent="0.2">
      <c r="A92" s="20" t="s">
        <v>3070</v>
      </c>
      <c r="B92" s="24">
        <v>2016</v>
      </c>
      <c r="C92">
        <v>15</v>
      </c>
    </row>
    <row r="93" spans="1:3" x14ac:dyDescent="0.2">
      <c r="A93" s="20" t="s">
        <v>3216</v>
      </c>
      <c r="B93" s="24">
        <v>2016</v>
      </c>
      <c r="C93">
        <v>15</v>
      </c>
    </row>
    <row r="94" spans="1:3" x14ac:dyDescent="0.2">
      <c r="A94" s="20" t="s">
        <v>3432</v>
      </c>
      <c r="B94" s="24">
        <v>2016</v>
      </c>
      <c r="C94">
        <v>15</v>
      </c>
    </row>
    <row r="95" spans="1:3" x14ac:dyDescent="0.2">
      <c r="A95" s="20" t="s">
        <v>1864</v>
      </c>
      <c r="B95" s="24">
        <v>2018</v>
      </c>
      <c r="C95">
        <v>14</v>
      </c>
    </row>
    <row r="96" spans="1:3" x14ac:dyDescent="0.2">
      <c r="A96" s="20" t="s">
        <v>1878</v>
      </c>
      <c r="B96" s="24">
        <v>2018</v>
      </c>
      <c r="C96">
        <v>14</v>
      </c>
    </row>
    <row r="97" spans="1:3" x14ac:dyDescent="0.2">
      <c r="A97" s="20" t="s">
        <v>3096</v>
      </c>
      <c r="B97" s="24">
        <v>2016</v>
      </c>
      <c r="C97">
        <v>14</v>
      </c>
    </row>
    <row r="98" spans="1:3" x14ac:dyDescent="0.2">
      <c r="A98" s="20" t="s">
        <v>3422</v>
      </c>
      <c r="B98" s="24">
        <v>2016</v>
      </c>
      <c r="C98">
        <v>14</v>
      </c>
    </row>
    <row r="99" spans="1:3" x14ac:dyDescent="0.2">
      <c r="A99" s="20" t="s">
        <v>778</v>
      </c>
      <c r="B99" s="24">
        <v>2020</v>
      </c>
      <c r="C99">
        <v>13</v>
      </c>
    </row>
    <row r="100" spans="1:3" x14ac:dyDescent="0.2">
      <c r="A100" s="20" t="s">
        <v>1147</v>
      </c>
      <c r="B100" s="24">
        <v>2019</v>
      </c>
      <c r="C100">
        <v>13</v>
      </c>
    </row>
    <row r="101" spans="1:3" x14ac:dyDescent="0.2">
      <c r="A101" s="20" t="s">
        <v>1738</v>
      </c>
      <c r="B101" s="24">
        <v>2018</v>
      </c>
      <c r="C101">
        <v>13</v>
      </c>
    </row>
    <row r="102" spans="1:3" x14ac:dyDescent="0.2">
      <c r="A102" s="20" t="s">
        <v>1796</v>
      </c>
      <c r="B102" s="24">
        <v>2018</v>
      </c>
      <c r="C102">
        <v>13</v>
      </c>
    </row>
    <row r="103" spans="1:3" x14ac:dyDescent="0.2">
      <c r="A103" s="20" t="s">
        <v>2039</v>
      </c>
      <c r="B103" s="24">
        <v>2018</v>
      </c>
      <c r="C103">
        <v>13</v>
      </c>
    </row>
    <row r="104" spans="1:3" x14ac:dyDescent="0.2">
      <c r="A104" s="20" t="s">
        <v>2251</v>
      </c>
      <c r="B104" s="24">
        <v>2018</v>
      </c>
      <c r="C104">
        <v>13</v>
      </c>
    </row>
    <row r="105" spans="1:3" x14ac:dyDescent="0.2">
      <c r="A105" s="20" t="s">
        <v>2342</v>
      </c>
      <c r="B105" s="24">
        <v>2017</v>
      </c>
      <c r="C105">
        <v>13</v>
      </c>
    </row>
    <row r="106" spans="1:3" x14ac:dyDescent="0.2">
      <c r="A106" s="20" t="s">
        <v>2661</v>
      </c>
      <c r="B106" s="24">
        <v>2017</v>
      </c>
      <c r="C106">
        <v>13</v>
      </c>
    </row>
    <row r="107" spans="1:3" x14ac:dyDescent="0.2">
      <c r="A107" s="20" t="s">
        <v>2705</v>
      </c>
      <c r="B107" s="24">
        <v>2017</v>
      </c>
      <c r="C107">
        <v>13</v>
      </c>
    </row>
    <row r="108" spans="1:3" x14ac:dyDescent="0.2">
      <c r="A108" s="20" t="s">
        <v>3023</v>
      </c>
      <c r="B108" s="24">
        <v>2016</v>
      </c>
      <c r="C108">
        <v>13</v>
      </c>
    </row>
    <row r="109" spans="1:3" x14ac:dyDescent="0.2">
      <c r="A109" s="20" t="s">
        <v>3414</v>
      </c>
      <c r="B109" s="24">
        <v>2016</v>
      </c>
      <c r="C109">
        <v>13</v>
      </c>
    </row>
    <row r="110" spans="1:3" x14ac:dyDescent="0.2">
      <c r="A110" s="20" t="s">
        <v>758</v>
      </c>
      <c r="B110" s="24">
        <v>2020</v>
      </c>
      <c r="C110">
        <v>12</v>
      </c>
    </row>
    <row r="111" spans="1:3" x14ac:dyDescent="0.2">
      <c r="A111" s="20" t="s">
        <v>1358</v>
      </c>
      <c r="B111" s="24">
        <v>2019</v>
      </c>
      <c r="C111">
        <v>12</v>
      </c>
    </row>
    <row r="112" spans="1:3" x14ac:dyDescent="0.2">
      <c r="A112" s="20" t="s">
        <v>1464</v>
      </c>
      <c r="B112" s="24">
        <v>2019</v>
      </c>
      <c r="C112">
        <v>12</v>
      </c>
    </row>
    <row r="113" spans="1:3" x14ac:dyDescent="0.2">
      <c r="A113" s="20" t="s">
        <v>1910</v>
      </c>
      <c r="B113" s="24">
        <v>2018</v>
      </c>
      <c r="C113">
        <v>12</v>
      </c>
    </row>
    <row r="114" spans="1:3" x14ac:dyDescent="0.2">
      <c r="A114" s="20" t="s">
        <v>2287</v>
      </c>
      <c r="B114" s="24">
        <v>2017</v>
      </c>
      <c r="C114">
        <v>12</v>
      </c>
    </row>
    <row r="115" spans="1:3" x14ac:dyDescent="0.2">
      <c r="A115" s="20" t="s">
        <v>2293</v>
      </c>
      <c r="B115" s="24">
        <v>2017</v>
      </c>
      <c r="C115">
        <v>12</v>
      </c>
    </row>
    <row r="116" spans="1:3" x14ac:dyDescent="0.2">
      <c r="A116" s="20" t="s">
        <v>2491</v>
      </c>
      <c r="B116" s="24">
        <v>2017</v>
      </c>
      <c r="C116">
        <v>12</v>
      </c>
    </row>
    <row r="117" spans="1:3" x14ac:dyDescent="0.2">
      <c r="A117" s="20" t="s">
        <v>2916</v>
      </c>
      <c r="B117" s="24">
        <v>2017</v>
      </c>
      <c r="C117">
        <v>12</v>
      </c>
    </row>
    <row r="118" spans="1:3" x14ac:dyDescent="0.2">
      <c r="A118" s="20" t="s">
        <v>3034</v>
      </c>
      <c r="B118" s="24">
        <v>2016</v>
      </c>
      <c r="C118">
        <v>12</v>
      </c>
    </row>
    <row r="119" spans="1:3" x14ac:dyDescent="0.2">
      <c r="A119" s="20" t="s">
        <v>3210</v>
      </c>
      <c r="B119" s="24">
        <v>2016</v>
      </c>
      <c r="C119">
        <v>12</v>
      </c>
    </row>
    <row r="120" spans="1:3" x14ac:dyDescent="0.2">
      <c r="A120" s="20" t="s">
        <v>1133</v>
      </c>
      <c r="B120" s="24">
        <v>2019</v>
      </c>
      <c r="C120">
        <v>11</v>
      </c>
    </row>
    <row r="121" spans="1:3" x14ac:dyDescent="0.2">
      <c r="A121" s="20" t="s">
        <v>1518</v>
      </c>
      <c r="B121" s="24">
        <v>2019</v>
      </c>
      <c r="C121">
        <v>11</v>
      </c>
    </row>
    <row r="122" spans="1:3" x14ac:dyDescent="0.2">
      <c r="A122" s="20" t="s">
        <v>1770</v>
      </c>
      <c r="B122" s="24">
        <v>2018</v>
      </c>
      <c r="C122">
        <v>11</v>
      </c>
    </row>
    <row r="123" spans="1:3" x14ac:dyDescent="0.2">
      <c r="A123" s="20" t="s">
        <v>1982</v>
      </c>
      <c r="B123" s="24">
        <v>2018</v>
      </c>
      <c r="C123">
        <v>11</v>
      </c>
    </row>
    <row r="124" spans="1:3" x14ac:dyDescent="0.2">
      <c r="A124" s="20" t="s">
        <v>1994</v>
      </c>
      <c r="B124" s="24">
        <v>2018</v>
      </c>
      <c r="C124">
        <v>11</v>
      </c>
    </row>
    <row r="125" spans="1:3" x14ac:dyDescent="0.2">
      <c r="A125" s="20" t="s">
        <v>1998</v>
      </c>
      <c r="B125" s="24">
        <v>2018</v>
      </c>
      <c r="C125">
        <v>11</v>
      </c>
    </row>
    <row r="126" spans="1:3" x14ac:dyDescent="0.2">
      <c r="A126" s="20" t="s">
        <v>2053</v>
      </c>
      <c r="B126" s="24">
        <v>2018</v>
      </c>
      <c r="C126">
        <v>11</v>
      </c>
    </row>
    <row r="127" spans="1:3" x14ac:dyDescent="0.2">
      <c r="A127" s="20" t="s">
        <v>2323</v>
      </c>
      <c r="B127" s="24">
        <v>2017</v>
      </c>
      <c r="C127">
        <v>11</v>
      </c>
    </row>
    <row r="128" spans="1:3" x14ac:dyDescent="0.2">
      <c r="A128" s="20" t="s">
        <v>2524</v>
      </c>
      <c r="B128" s="24">
        <v>2017</v>
      </c>
      <c r="C128">
        <v>11</v>
      </c>
    </row>
    <row r="129" spans="1:3" x14ac:dyDescent="0.2">
      <c r="A129" s="20" t="s">
        <v>2554</v>
      </c>
      <c r="B129" s="24">
        <v>2017</v>
      </c>
      <c r="C129">
        <v>11</v>
      </c>
    </row>
    <row r="130" spans="1:3" x14ac:dyDescent="0.2">
      <c r="A130" s="20" t="s">
        <v>2669</v>
      </c>
      <c r="B130" s="24">
        <v>2017</v>
      </c>
      <c r="C130">
        <v>11</v>
      </c>
    </row>
    <row r="131" spans="1:3" x14ac:dyDescent="0.2">
      <c r="A131" s="20" t="s">
        <v>2728</v>
      </c>
      <c r="B131" s="24">
        <v>2017</v>
      </c>
      <c r="C131">
        <v>11</v>
      </c>
    </row>
    <row r="132" spans="1:3" x14ac:dyDescent="0.2">
      <c r="A132" s="20" t="s">
        <v>790</v>
      </c>
      <c r="B132" s="24">
        <v>2020</v>
      </c>
      <c r="C132">
        <v>10</v>
      </c>
    </row>
    <row r="133" spans="1:3" x14ac:dyDescent="0.2">
      <c r="A133" s="20" t="s">
        <v>1414</v>
      </c>
      <c r="B133" s="24">
        <v>2019</v>
      </c>
      <c r="C133">
        <v>10</v>
      </c>
    </row>
    <row r="134" spans="1:3" x14ac:dyDescent="0.2">
      <c r="A134" s="20" t="s">
        <v>1579</v>
      </c>
      <c r="B134" s="24">
        <v>2019</v>
      </c>
      <c r="C134">
        <v>10</v>
      </c>
    </row>
    <row r="135" spans="1:3" x14ac:dyDescent="0.2">
      <c r="A135" s="20" t="s">
        <v>2356</v>
      </c>
      <c r="B135" s="24">
        <v>2017</v>
      </c>
      <c r="C135">
        <v>10</v>
      </c>
    </row>
    <row r="136" spans="1:3" x14ac:dyDescent="0.2">
      <c r="A136" s="20" t="s">
        <v>2442</v>
      </c>
      <c r="B136" s="24">
        <v>2017</v>
      </c>
      <c r="C136">
        <v>10</v>
      </c>
    </row>
    <row r="137" spans="1:3" x14ac:dyDescent="0.2">
      <c r="A137" s="20" t="s">
        <v>2675</v>
      </c>
      <c r="B137" s="24">
        <v>2017</v>
      </c>
      <c r="C137">
        <v>10</v>
      </c>
    </row>
    <row r="138" spans="1:3" x14ac:dyDescent="0.2">
      <c r="A138" s="20" t="s">
        <v>2710</v>
      </c>
      <c r="B138" s="24">
        <v>2017</v>
      </c>
      <c r="C138">
        <v>10</v>
      </c>
    </row>
    <row r="139" spans="1:3" x14ac:dyDescent="0.2">
      <c r="A139" s="20" t="s">
        <v>3076</v>
      </c>
      <c r="B139" s="24">
        <v>2016</v>
      </c>
      <c r="C139">
        <v>10</v>
      </c>
    </row>
    <row r="140" spans="1:3" x14ac:dyDescent="0.2">
      <c r="A140" s="20" t="s">
        <v>3196</v>
      </c>
      <c r="B140" s="24">
        <v>2016</v>
      </c>
      <c r="C140">
        <v>10</v>
      </c>
    </row>
    <row r="141" spans="1:3" x14ac:dyDescent="0.2">
      <c r="A141" s="20" t="s">
        <v>3247</v>
      </c>
      <c r="B141" s="24">
        <v>2016</v>
      </c>
      <c r="C141">
        <v>10</v>
      </c>
    </row>
    <row r="142" spans="1:3" x14ac:dyDescent="0.2">
      <c r="A142" s="20" t="s">
        <v>3255</v>
      </c>
      <c r="B142" s="24">
        <v>2016</v>
      </c>
      <c r="C142">
        <v>10</v>
      </c>
    </row>
    <row r="143" spans="1:3" x14ac:dyDescent="0.2">
      <c r="A143" s="20" t="s">
        <v>3405</v>
      </c>
      <c r="B143" s="24">
        <v>2016</v>
      </c>
      <c r="C143">
        <v>10</v>
      </c>
    </row>
    <row r="144" spans="1:3" x14ac:dyDescent="0.2">
      <c r="A144" s="20" t="s">
        <v>554</v>
      </c>
      <c r="B144" s="24">
        <v>2020</v>
      </c>
      <c r="C144">
        <v>9</v>
      </c>
    </row>
    <row r="145" spans="1:3" x14ac:dyDescent="0.2">
      <c r="A145" s="20" t="s">
        <v>1227</v>
      </c>
      <c r="B145" s="24">
        <v>2019</v>
      </c>
      <c r="C145">
        <v>9</v>
      </c>
    </row>
    <row r="146" spans="1:3" x14ac:dyDescent="0.2">
      <c r="A146" s="20" t="s">
        <v>1350</v>
      </c>
      <c r="B146" s="24">
        <v>2019</v>
      </c>
      <c r="C146">
        <v>9</v>
      </c>
    </row>
    <row r="147" spans="1:3" x14ac:dyDescent="0.2">
      <c r="A147" s="20" t="s">
        <v>1750</v>
      </c>
      <c r="B147" s="24">
        <v>2018</v>
      </c>
      <c r="C147">
        <v>9</v>
      </c>
    </row>
    <row r="148" spans="1:3" x14ac:dyDescent="0.2">
      <c r="A148" s="20" t="s">
        <v>2004</v>
      </c>
      <c r="B148" s="24">
        <v>2018</v>
      </c>
      <c r="C148">
        <v>9</v>
      </c>
    </row>
    <row r="149" spans="1:3" x14ac:dyDescent="0.2">
      <c r="A149" s="20" t="s">
        <v>2105</v>
      </c>
      <c r="B149" s="24">
        <v>2018</v>
      </c>
      <c r="C149">
        <v>9</v>
      </c>
    </row>
    <row r="150" spans="1:3" x14ac:dyDescent="0.2">
      <c r="A150" s="20" t="s">
        <v>2478</v>
      </c>
      <c r="B150" s="24">
        <v>2017</v>
      </c>
      <c r="C150">
        <v>9</v>
      </c>
    </row>
    <row r="151" spans="1:3" x14ac:dyDescent="0.2">
      <c r="A151" s="20" t="s">
        <v>2999</v>
      </c>
      <c r="B151" s="24">
        <v>2016</v>
      </c>
      <c r="C151">
        <v>9</v>
      </c>
    </row>
    <row r="152" spans="1:3" x14ac:dyDescent="0.2">
      <c r="A152" s="20" t="s">
        <v>3015</v>
      </c>
      <c r="B152" s="24">
        <v>2016</v>
      </c>
      <c r="C152">
        <v>9</v>
      </c>
    </row>
    <row r="153" spans="1:3" x14ac:dyDescent="0.2">
      <c r="A153" s="20" t="s">
        <v>744</v>
      </c>
      <c r="B153" s="24">
        <v>2020</v>
      </c>
      <c r="C153">
        <v>8</v>
      </c>
    </row>
    <row r="154" spans="1:3" x14ac:dyDescent="0.2">
      <c r="A154" s="20" t="s">
        <v>968</v>
      </c>
      <c r="B154" s="24">
        <v>2020</v>
      </c>
      <c r="C154">
        <v>8</v>
      </c>
    </row>
    <row r="155" spans="1:3" x14ac:dyDescent="0.2">
      <c r="A155" s="20" t="s">
        <v>1015</v>
      </c>
      <c r="B155" s="24">
        <v>2020</v>
      </c>
      <c r="C155">
        <v>8</v>
      </c>
    </row>
    <row r="156" spans="1:3" x14ac:dyDescent="0.2">
      <c r="A156" s="20" t="s">
        <v>1037</v>
      </c>
      <c r="B156" s="24">
        <v>2020</v>
      </c>
      <c r="C156">
        <v>8</v>
      </c>
    </row>
    <row r="157" spans="1:3" x14ac:dyDescent="0.2">
      <c r="A157" s="20" t="s">
        <v>1408</v>
      </c>
      <c r="B157" s="24">
        <v>2019</v>
      </c>
      <c r="C157">
        <v>8</v>
      </c>
    </row>
    <row r="158" spans="1:3" x14ac:dyDescent="0.2">
      <c r="A158" s="20" t="s">
        <v>1433</v>
      </c>
      <c r="B158" s="24">
        <v>2019</v>
      </c>
      <c r="C158">
        <v>8</v>
      </c>
    </row>
    <row r="159" spans="1:3" x14ac:dyDescent="0.2">
      <c r="A159" s="20" t="s">
        <v>1453</v>
      </c>
      <c r="B159" s="24">
        <v>2019</v>
      </c>
      <c r="C159">
        <v>8</v>
      </c>
    </row>
    <row r="160" spans="1:3" x14ac:dyDescent="0.2">
      <c r="A160" s="20" t="s">
        <v>1724</v>
      </c>
      <c r="B160" s="24">
        <v>2019</v>
      </c>
      <c r="C160">
        <v>8</v>
      </c>
    </row>
    <row r="161" spans="1:3" x14ac:dyDescent="0.2">
      <c r="A161" s="20" t="s">
        <v>1848</v>
      </c>
      <c r="B161" s="24">
        <v>2018</v>
      </c>
      <c r="C161">
        <v>8</v>
      </c>
    </row>
    <row r="162" spans="1:3" x14ac:dyDescent="0.2">
      <c r="A162" s="20" t="s">
        <v>2414</v>
      </c>
      <c r="B162" s="24">
        <v>2017</v>
      </c>
      <c r="C162">
        <v>8</v>
      </c>
    </row>
    <row r="163" spans="1:3" x14ac:dyDescent="0.2">
      <c r="A163" s="20" t="s">
        <v>2448</v>
      </c>
      <c r="B163" s="24">
        <v>2017</v>
      </c>
      <c r="C163">
        <v>8</v>
      </c>
    </row>
    <row r="164" spans="1:3" x14ac:dyDescent="0.2">
      <c r="A164" s="20" t="s">
        <v>2505</v>
      </c>
      <c r="B164" s="24">
        <v>2017</v>
      </c>
      <c r="C164">
        <v>8</v>
      </c>
    </row>
    <row r="165" spans="1:3" x14ac:dyDescent="0.2">
      <c r="A165" s="20" t="s">
        <v>3102</v>
      </c>
      <c r="B165" s="24">
        <v>2016</v>
      </c>
      <c r="C165">
        <v>8</v>
      </c>
    </row>
    <row r="166" spans="1:3" x14ac:dyDescent="0.2">
      <c r="A166" s="20" t="s">
        <v>3164</v>
      </c>
      <c r="B166" s="24">
        <v>2016</v>
      </c>
      <c r="C166">
        <v>8</v>
      </c>
    </row>
    <row r="167" spans="1:3" x14ac:dyDescent="0.2">
      <c r="A167" s="20" t="s">
        <v>3227</v>
      </c>
      <c r="B167" s="24">
        <v>2016</v>
      </c>
      <c r="C167">
        <v>8</v>
      </c>
    </row>
    <row r="168" spans="1:3" x14ac:dyDescent="0.2">
      <c r="A168" s="20" t="s">
        <v>3427</v>
      </c>
      <c r="B168" s="24">
        <v>2016</v>
      </c>
      <c r="C168">
        <v>8</v>
      </c>
    </row>
    <row r="169" spans="1:3" x14ac:dyDescent="0.2">
      <c r="A169" s="20" t="s">
        <v>904</v>
      </c>
      <c r="B169" s="24">
        <v>2020</v>
      </c>
      <c r="C169">
        <v>7</v>
      </c>
    </row>
    <row r="170" spans="1:3" x14ac:dyDescent="0.2">
      <c r="A170" s="20" t="s">
        <v>940</v>
      </c>
      <c r="B170" s="24">
        <v>2020</v>
      </c>
      <c r="C170">
        <v>7</v>
      </c>
    </row>
    <row r="171" spans="1:3" x14ac:dyDescent="0.2">
      <c r="A171" s="20" t="s">
        <v>1165</v>
      </c>
      <c r="B171" s="24">
        <v>2019</v>
      </c>
      <c r="C171">
        <v>7</v>
      </c>
    </row>
    <row r="172" spans="1:3" x14ac:dyDescent="0.2">
      <c r="A172" s="20" t="s">
        <v>1266</v>
      </c>
      <c r="B172" s="24">
        <v>2019</v>
      </c>
      <c r="C172">
        <v>7</v>
      </c>
    </row>
    <row r="173" spans="1:3" x14ac:dyDescent="0.2">
      <c r="A173" s="20" t="s">
        <v>1712</v>
      </c>
      <c r="B173" s="24">
        <v>2019</v>
      </c>
      <c r="C173">
        <v>7</v>
      </c>
    </row>
    <row r="174" spans="1:3" x14ac:dyDescent="0.2">
      <c r="A174" s="20" t="s">
        <v>1946</v>
      </c>
      <c r="B174" s="24">
        <v>2018</v>
      </c>
      <c r="C174">
        <v>7</v>
      </c>
    </row>
    <row r="175" spans="1:3" x14ac:dyDescent="0.2">
      <c r="A175" s="20" t="s">
        <v>2067</v>
      </c>
      <c r="B175" s="24">
        <v>2018</v>
      </c>
      <c r="C175">
        <v>7</v>
      </c>
    </row>
    <row r="176" spans="1:3" x14ac:dyDescent="0.2">
      <c r="A176" s="20" t="s">
        <v>2093</v>
      </c>
      <c r="B176" s="24">
        <v>2018</v>
      </c>
      <c r="C176">
        <v>7</v>
      </c>
    </row>
    <row r="177" spans="1:3" x14ac:dyDescent="0.2">
      <c r="A177" s="20" t="s">
        <v>2265</v>
      </c>
      <c r="B177" s="24">
        <v>2018</v>
      </c>
      <c r="C177">
        <v>7</v>
      </c>
    </row>
    <row r="178" spans="1:3" x14ac:dyDescent="0.2">
      <c r="A178" s="20" t="s">
        <v>2336</v>
      </c>
      <c r="B178" s="24">
        <v>2017</v>
      </c>
      <c r="C178">
        <v>7</v>
      </c>
    </row>
    <row r="179" spans="1:3" x14ac:dyDescent="0.2">
      <c r="A179" s="20" t="s">
        <v>2401</v>
      </c>
      <c r="B179" s="24">
        <v>2017</v>
      </c>
      <c r="C179">
        <v>7</v>
      </c>
    </row>
    <row r="180" spans="1:3" x14ac:dyDescent="0.2">
      <c r="A180" s="20" t="s">
        <v>2847</v>
      </c>
      <c r="B180" s="24">
        <v>2017</v>
      </c>
      <c r="C180">
        <v>7</v>
      </c>
    </row>
    <row r="181" spans="1:3" x14ac:dyDescent="0.2">
      <c r="A181" s="20" t="s">
        <v>3662</v>
      </c>
      <c r="B181" s="24">
        <v>2017</v>
      </c>
      <c r="C181">
        <v>7</v>
      </c>
    </row>
    <row r="182" spans="1:3" x14ac:dyDescent="0.2">
      <c r="A182" s="20" t="s">
        <v>2955</v>
      </c>
      <c r="B182" s="24">
        <v>2017</v>
      </c>
      <c r="C182">
        <v>7</v>
      </c>
    </row>
    <row r="183" spans="1:3" x14ac:dyDescent="0.2">
      <c r="A183" s="20" t="s">
        <v>3424</v>
      </c>
      <c r="B183" s="24">
        <v>2016</v>
      </c>
      <c r="C183">
        <v>7</v>
      </c>
    </row>
    <row r="184" spans="1:3" x14ac:dyDescent="0.2">
      <c r="A184" s="20" t="s">
        <v>3426</v>
      </c>
      <c r="B184" s="24">
        <v>2016</v>
      </c>
      <c r="C184">
        <v>7</v>
      </c>
    </row>
    <row r="185" spans="1:3" x14ac:dyDescent="0.2">
      <c r="A185" s="20" t="s">
        <v>3436</v>
      </c>
      <c r="B185" s="24">
        <v>2016</v>
      </c>
      <c r="C185">
        <v>7</v>
      </c>
    </row>
    <row r="186" spans="1:3" x14ac:dyDescent="0.2">
      <c r="A186" s="20" t="s">
        <v>855</v>
      </c>
      <c r="B186" s="24">
        <v>2020</v>
      </c>
      <c r="C186">
        <v>6</v>
      </c>
    </row>
    <row r="187" spans="1:3" x14ac:dyDescent="0.2">
      <c r="A187" s="20" t="s">
        <v>1291</v>
      </c>
      <c r="B187" s="24">
        <v>2019</v>
      </c>
      <c r="C187">
        <v>6</v>
      </c>
    </row>
    <row r="188" spans="1:3" x14ac:dyDescent="0.2">
      <c r="A188" s="20" t="s">
        <v>1394</v>
      </c>
      <c r="B188" s="24">
        <v>2019</v>
      </c>
      <c r="C188">
        <v>6</v>
      </c>
    </row>
    <row r="189" spans="1:3" x14ac:dyDescent="0.2">
      <c r="A189" s="20" t="s">
        <v>1524</v>
      </c>
      <c r="B189" s="24">
        <v>2019</v>
      </c>
      <c r="C189">
        <v>6</v>
      </c>
    </row>
    <row r="190" spans="1:3" x14ac:dyDescent="0.2">
      <c r="A190" s="20" t="s">
        <v>1574</v>
      </c>
      <c r="B190" s="24">
        <v>2019</v>
      </c>
      <c r="C190">
        <v>6</v>
      </c>
    </row>
    <row r="191" spans="1:3" x14ac:dyDescent="0.2">
      <c r="A191" s="20" t="s">
        <v>1808</v>
      </c>
      <c r="B191" s="24">
        <v>2018</v>
      </c>
      <c r="C191">
        <v>6</v>
      </c>
    </row>
    <row r="192" spans="1:3" x14ac:dyDescent="0.2">
      <c r="A192" s="20" t="s">
        <v>1836</v>
      </c>
      <c r="B192" s="24">
        <v>2018</v>
      </c>
      <c r="C192">
        <v>6</v>
      </c>
    </row>
    <row r="193" spans="1:3" x14ac:dyDescent="0.2">
      <c r="A193" s="20" t="s">
        <v>1854</v>
      </c>
      <c r="B193" s="24">
        <v>2018</v>
      </c>
      <c r="C193">
        <v>6</v>
      </c>
    </row>
    <row r="194" spans="1:3" x14ac:dyDescent="0.2">
      <c r="A194" s="20" t="s">
        <v>1916</v>
      </c>
      <c r="B194" s="24">
        <v>2018</v>
      </c>
      <c r="C194">
        <v>6</v>
      </c>
    </row>
    <row r="195" spans="1:3" x14ac:dyDescent="0.2">
      <c r="A195" s="20" t="s">
        <v>1974</v>
      </c>
      <c r="B195" s="24">
        <v>2018</v>
      </c>
      <c r="C195">
        <v>6</v>
      </c>
    </row>
    <row r="196" spans="1:3" x14ac:dyDescent="0.2">
      <c r="A196" s="20" t="s">
        <v>2184</v>
      </c>
      <c r="B196" s="24">
        <v>2018</v>
      </c>
      <c r="C196">
        <v>6</v>
      </c>
    </row>
    <row r="197" spans="1:3" x14ac:dyDescent="0.2">
      <c r="A197" s="20" t="s">
        <v>2259</v>
      </c>
      <c r="B197" s="24">
        <v>2018</v>
      </c>
      <c r="C197">
        <v>6</v>
      </c>
    </row>
    <row r="198" spans="1:3" x14ac:dyDescent="0.2">
      <c r="A198" s="20" t="s">
        <v>2408</v>
      </c>
      <c r="B198" s="24">
        <v>2017</v>
      </c>
      <c r="C198">
        <v>6</v>
      </c>
    </row>
    <row r="199" spans="1:3" x14ac:dyDescent="0.2">
      <c r="A199" s="20" t="s">
        <v>2791</v>
      </c>
      <c r="B199" s="24">
        <v>2017</v>
      </c>
      <c r="C199">
        <v>6</v>
      </c>
    </row>
    <row r="200" spans="1:3" x14ac:dyDescent="0.2">
      <c r="A200" s="20" t="s">
        <v>2866</v>
      </c>
      <c r="B200" s="24">
        <v>2017</v>
      </c>
      <c r="C200">
        <v>6</v>
      </c>
    </row>
    <row r="201" spans="1:3" x14ac:dyDescent="0.2">
      <c r="A201" s="20" t="s">
        <v>153</v>
      </c>
      <c r="B201" s="24">
        <v>2020</v>
      </c>
      <c r="C201">
        <v>5</v>
      </c>
    </row>
    <row r="202" spans="1:3" x14ac:dyDescent="0.2">
      <c r="A202" s="20" t="s">
        <v>640</v>
      </c>
      <c r="B202" s="24">
        <v>2020</v>
      </c>
      <c r="C202">
        <v>5</v>
      </c>
    </row>
    <row r="203" spans="1:3" x14ac:dyDescent="0.2">
      <c r="A203" s="20" t="s">
        <v>646</v>
      </c>
      <c r="B203" s="24">
        <v>2020</v>
      </c>
      <c r="C203">
        <v>5</v>
      </c>
    </row>
    <row r="204" spans="1:3" x14ac:dyDescent="0.2">
      <c r="A204" s="20" t="s">
        <v>772</v>
      </c>
      <c r="B204" s="24">
        <v>2020</v>
      </c>
      <c r="C204">
        <v>5</v>
      </c>
    </row>
    <row r="205" spans="1:3" x14ac:dyDescent="0.2">
      <c r="A205" s="20" t="s">
        <v>861</v>
      </c>
      <c r="B205" s="24">
        <v>2020</v>
      </c>
      <c r="C205">
        <v>5</v>
      </c>
    </row>
    <row r="206" spans="1:3" x14ac:dyDescent="0.2">
      <c r="A206" s="20" t="s">
        <v>989</v>
      </c>
      <c r="B206" s="24">
        <v>2020</v>
      </c>
      <c r="C206">
        <v>5</v>
      </c>
    </row>
    <row r="207" spans="1:3" x14ac:dyDescent="0.2">
      <c r="A207" s="20" t="s">
        <v>1009</v>
      </c>
      <c r="B207" s="24">
        <v>2020</v>
      </c>
      <c r="C207">
        <v>5</v>
      </c>
    </row>
    <row r="208" spans="1:3" x14ac:dyDescent="0.2">
      <c r="A208" s="20" t="s">
        <v>1127</v>
      </c>
      <c r="B208" s="24">
        <v>2019</v>
      </c>
      <c r="C208">
        <v>5</v>
      </c>
    </row>
    <row r="209" spans="1:3" x14ac:dyDescent="0.2">
      <c r="A209" s="20" t="s">
        <v>1159</v>
      </c>
      <c r="B209" s="24">
        <v>2019</v>
      </c>
      <c r="C209">
        <v>5</v>
      </c>
    </row>
    <row r="210" spans="1:3" x14ac:dyDescent="0.2">
      <c r="A210" s="20" t="s">
        <v>1278</v>
      </c>
      <c r="B210" s="24">
        <v>2020</v>
      </c>
      <c r="C210">
        <v>5</v>
      </c>
    </row>
    <row r="211" spans="1:3" x14ac:dyDescent="0.2">
      <c r="A211" s="20" t="s">
        <v>1309</v>
      </c>
      <c r="B211" s="24">
        <v>2019</v>
      </c>
      <c r="C211">
        <v>5</v>
      </c>
    </row>
    <row r="212" spans="1:3" x14ac:dyDescent="0.2">
      <c r="A212" s="20" t="s">
        <v>1439</v>
      </c>
      <c r="B212" s="24">
        <v>2019</v>
      </c>
      <c r="C212">
        <v>5</v>
      </c>
    </row>
    <row r="213" spans="1:3" x14ac:dyDescent="0.2">
      <c r="A213" s="20" t="s">
        <v>1562</v>
      </c>
      <c r="B213" s="24">
        <v>2019</v>
      </c>
      <c r="C213">
        <v>5</v>
      </c>
    </row>
    <row r="214" spans="1:3" x14ac:dyDescent="0.2">
      <c r="A214" s="20" t="s">
        <v>1814</v>
      </c>
      <c r="B214" s="24">
        <v>2018</v>
      </c>
      <c r="C214">
        <v>5</v>
      </c>
    </row>
    <row r="215" spans="1:3" x14ac:dyDescent="0.2">
      <c r="A215" s="20" t="s">
        <v>1921</v>
      </c>
      <c r="B215" s="24">
        <v>2018</v>
      </c>
      <c r="C215">
        <v>5</v>
      </c>
    </row>
    <row r="216" spans="1:3" x14ac:dyDescent="0.2">
      <c r="A216" s="20" t="s">
        <v>1927</v>
      </c>
      <c r="B216" s="24">
        <v>2018</v>
      </c>
      <c r="C216">
        <v>5</v>
      </c>
    </row>
    <row r="217" spans="1:3" x14ac:dyDescent="0.2">
      <c r="A217" s="20" t="s">
        <v>1933</v>
      </c>
      <c r="B217" s="24">
        <v>2018</v>
      </c>
      <c r="C217">
        <v>5</v>
      </c>
    </row>
    <row r="218" spans="1:3" x14ac:dyDescent="0.2">
      <c r="A218" s="20" t="s">
        <v>1988</v>
      </c>
      <c r="B218" s="24">
        <v>2018</v>
      </c>
      <c r="C218">
        <v>5</v>
      </c>
    </row>
    <row r="219" spans="1:3" x14ac:dyDescent="0.2">
      <c r="A219" s="20" t="s">
        <v>2010</v>
      </c>
      <c r="B219" s="24">
        <v>2018</v>
      </c>
      <c r="C219">
        <v>5</v>
      </c>
    </row>
    <row r="220" spans="1:3" x14ac:dyDescent="0.2">
      <c r="A220" s="20" t="s">
        <v>2022</v>
      </c>
      <c r="B220" s="24">
        <v>2018</v>
      </c>
      <c r="C220">
        <v>5</v>
      </c>
    </row>
    <row r="221" spans="1:3" x14ac:dyDescent="0.2">
      <c r="A221" s="20" t="s">
        <v>2566</v>
      </c>
      <c r="B221" s="24">
        <v>2017</v>
      </c>
      <c r="C221">
        <v>5</v>
      </c>
    </row>
    <row r="222" spans="1:3" x14ac:dyDescent="0.2">
      <c r="A222" s="20" t="s">
        <v>2628</v>
      </c>
      <c r="B222" s="24">
        <v>2017</v>
      </c>
      <c r="C222">
        <v>5</v>
      </c>
    </row>
    <row r="223" spans="1:3" x14ac:dyDescent="0.2">
      <c r="A223" s="20" t="s">
        <v>2797</v>
      </c>
      <c r="B223" s="24">
        <v>2017</v>
      </c>
      <c r="C223">
        <v>5</v>
      </c>
    </row>
    <row r="224" spans="1:3" x14ac:dyDescent="0.2">
      <c r="A224" s="20" t="s">
        <v>2973</v>
      </c>
      <c r="B224" s="24">
        <v>2016</v>
      </c>
      <c r="C224">
        <v>5</v>
      </c>
    </row>
    <row r="225" spans="1:3" x14ac:dyDescent="0.2">
      <c r="A225" s="20" t="s">
        <v>3126</v>
      </c>
      <c r="B225" s="24">
        <v>2016</v>
      </c>
      <c r="C225">
        <v>5</v>
      </c>
    </row>
    <row r="226" spans="1:3" x14ac:dyDescent="0.2">
      <c r="A226" s="20" t="s">
        <v>3146</v>
      </c>
      <c r="B226" s="24">
        <v>2016</v>
      </c>
      <c r="C226">
        <v>5</v>
      </c>
    </row>
    <row r="227" spans="1:3" x14ac:dyDescent="0.2">
      <c r="A227" s="20" t="s">
        <v>3190</v>
      </c>
      <c r="B227" s="24">
        <v>2016</v>
      </c>
      <c r="C227">
        <v>5</v>
      </c>
    </row>
    <row r="228" spans="1:3" x14ac:dyDescent="0.2">
      <c r="A228" s="20" t="s">
        <v>332</v>
      </c>
      <c r="B228" s="24">
        <v>2020</v>
      </c>
      <c r="C228">
        <v>4</v>
      </c>
    </row>
    <row r="229" spans="1:3" x14ac:dyDescent="0.2">
      <c r="A229" s="20" t="s">
        <v>752</v>
      </c>
      <c r="B229" s="24">
        <v>2020</v>
      </c>
      <c r="C229">
        <v>4</v>
      </c>
    </row>
    <row r="230" spans="1:3" x14ac:dyDescent="0.2">
      <c r="A230" s="20" t="s">
        <v>806</v>
      </c>
      <c r="B230" s="24">
        <v>2020</v>
      </c>
      <c r="C230">
        <v>4</v>
      </c>
    </row>
    <row r="231" spans="1:3" x14ac:dyDescent="0.2">
      <c r="A231" s="20" t="s">
        <v>952</v>
      </c>
      <c r="B231" s="24">
        <v>2020</v>
      </c>
      <c r="C231">
        <v>4</v>
      </c>
    </row>
    <row r="232" spans="1:3" x14ac:dyDescent="0.2">
      <c r="A232" s="20" t="s">
        <v>1207</v>
      </c>
      <c r="B232" s="24">
        <v>2020</v>
      </c>
      <c r="C232">
        <v>4</v>
      </c>
    </row>
    <row r="233" spans="1:3" x14ac:dyDescent="0.2">
      <c r="A233" s="20" t="s">
        <v>1315</v>
      </c>
      <c r="B233" s="24">
        <v>2019</v>
      </c>
      <c r="C233">
        <v>4</v>
      </c>
    </row>
    <row r="234" spans="1:3" x14ac:dyDescent="0.2">
      <c r="A234" s="20" t="s">
        <v>1420</v>
      </c>
      <c r="B234" s="24">
        <v>2019</v>
      </c>
      <c r="C234">
        <v>4</v>
      </c>
    </row>
    <row r="235" spans="1:3" x14ac:dyDescent="0.2">
      <c r="A235" s="20" t="s">
        <v>1530</v>
      </c>
      <c r="B235" s="24">
        <v>2019</v>
      </c>
      <c r="C235">
        <v>4</v>
      </c>
    </row>
    <row r="236" spans="1:3" x14ac:dyDescent="0.2">
      <c r="A236" s="20" t="s">
        <v>1544</v>
      </c>
      <c r="B236" s="24">
        <v>2019</v>
      </c>
      <c r="C236">
        <v>4</v>
      </c>
    </row>
    <row r="237" spans="1:3" x14ac:dyDescent="0.2">
      <c r="A237" s="20" t="s">
        <v>1556</v>
      </c>
      <c r="B237" s="24">
        <v>2019</v>
      </c>
      <c r="C237">
        <v>4</v>
      </c>
    </row>
    <row r="238" spans="1:3" x14ac:dyDescent="0.2">
      <c r="A238" s="20" t="s">
        <v>1643</v>
      </c>
      <c r="B238" s="24">
        <v>2019</v>
      </c>
      <c r="C238">
        <v>4</v>
      </c>
    </row>
    <row r="239" spans="1:3" x14ac:dyDescent="0.2">
      <c r="A239" s="20" t="s">
        <v>1718</v>
      </c>
      <c r="B239" s="24">
        <v>2019</v>
      </c>
      <c r="C239">
        <v>4</v>
      </c>
    </row>
    <row r="240" spans="1:3" x14ac:dyDescent="0.2">
      <c r="A240" s="20" t="s">
        <v>1802</v>
      </c>
      <c r="B240" s="24">
        <v>2018</v>
      </c>
      <c r="C240">
        <v>4</v>
      </c>
    </row>
    <row r="241" spans="1:3" x14ac:dyDescent="0.2">
      <c r="A241" s="20" t="s">
        <v>1822</v>
      </c>
      <c r="B241" s="24">
        <v>2018</v>
      </c>
      <c r="C241">
        <v>4</v>
      </c>
    </row>
    <row r="242" spans="1:3" x14ac:dyDescent="0.2">
      <c r="A242" s="20" t="s">
        <v>1952</v>
      </c>
      <c r="B242" s="24">
        <v>2018</v>
      </c>
      <c r="C242">
        <v>4</v>
      </c>
    </row>
    <row r="243" spans="1:3" x14ac:dyDescent="0.2">
      <c r="A243" s="20" t="s">
        <v>2061</v>
      </c>
      <c r="B243" s="24">
        <v>2018</v>
      </c>
      <c r="C243">
        <v>4</v>
      </c>
    </row>
    <row r="244" spans="1:3" x14ac:dyDescent="0.2">
      <c r="A244" s="20" t="s">
        <v>2073</v>
      </c>
      <c r="B244" s="24">
        <v>2018</v>
      </c>
      <c r="C244">
        <v>4</v>
      </c>
    </row>
    <row r="245" spans="1:3" x14ac:dyDescent="0.2">
      <c r="A245" s="20" t="s">
        <v>2123</v>
      </c>
      <c r="B245" s="24">
        <v>2018</v>
      </c>
      <c r="C245">
        <v>4</v>
      </c>
    </row>
    <row r="246" spans="1:3" x14ac:dyDescent="0.2">
      <c r="A246" s="20" t="s">
        <v>2178</v>
      </c>
      <c r="B246" s="24">
        <v>2018</v>
      </c>
      <c r="C246">
        <v>4</v>
      </c>
    </row>
    <row r="247" spans="1:3" x14ac:dyDescent="0.2">
      <c r="A247" s="20" t="s">
        <v>2281</v>
      </c>
      <c r="B247" s="24">
        <v>2018</v>
      </c>
      <c r="C247">
        <v>4</v>
      </c>
    </row>
    <row r="248" spans="1:3" x14ac:dyDescent="0.2">
      <c r="A248" s="20" t="s">
        <v>2309</v>
      </c>
      <c r="B248" s="24">
        <v>2017</v>
      </c>
      <c r="C248">
        <v>4</v>
      </c>
    </row>
    <row r="249" spans="1:3" x14ac:dyDescent="0.2">
      <c r="A249" s="20" t="s">
        <v>2472</v>
      </c>
      <c r="B249" s="24">
        <v>2017</v>
      </c>
      <c r="C249">
        <v>4</v>
      </c>
    </row>
    <row r="250" spans="1:3" x14ac:dyDescent="0.2">
      <c r="A250" s="20" t="s">
        <v>2768</v>
      </c>
      <c r="B250" s="24">
        <v>2017</v>
      </c>
      <c r="C250">
        <v>4</v>
      </c>
    </row>
    <row r="251" spans="1:3" x14ac:dyDescent="0.2">
      <c r="A251" s="20" t="s">
        <v>2774</v>
      </c>
      <c r="B251" s="24">
        <v>2017</v>
      </c>
      <c r="C251">
        <v>4</v>
      </c>
    </row>
    <row r="252" spans="1:3" x14ac:dyDescent="0.2">
      <c r="A252" s="20" t="s">
        <v>2987</v>
      </c>
      <c r="B252" s="24">
        <v>2016</v>
      </c>
      <c r="C252">
        <v>4</v>
      </c>
    </row>
    <row r="253" spans="1:3" x14ac:dyDescent="0.2">
      <c r="A253" s="20" t="s">
        <v>3048</v>
      </c>
      <c r="B253" s="24">
        <v>2016</v>
      </c>
      <c r="C253">
        <v>4</v>
      </c>
    </row>
    <row r="254" spans="1:3" x14ac:dyDescent="0.2">
      <c r="A254" s="20" t="s">
        <v>3415</v>
      </c>
      <c r="B254" s="24">
        <v>2016</v>
      </c>
      <c r="C254">
        <v>4</v>
      </c>
    </row>
    <row r="255" spans="1:3" x14ac:dyDescent="0.2">
      <c r="A255" s="20" t="s">
        <v>3425</v>
      </c>
      <c r="B255" s="24">
        <v>2016</v>
      </c>
      <c r="C255">
        <v>4</v>
      </c>
    </row>
    <row r="256" spans="1:3" x14ac:dyDescent="0.2">
      <c r="A256" s="20" t="s">
        <v>3429</v>
      </c>
      <c r="B256" s="24">
        <v>2016</v>
      </c>
      <c r="C256">
        <v>4</v>
      </c>
    </row>
    <row r="257" spans="1:3" x14ac:dyDescent="0.2">
      <c r="A257" s="20" t="s">
        <v>344</v>
      </c>
      <c r="B257" s="24">
        <v>2020</v>
      </c>
      <c r="C257">
        <v>3</v>
      </c>
    </row>
    <row r="258" spans="1:3" x14ac:dyDescent="0.2">
      <c r="A258" s="20" t="s">
        <v>533</v>
      </c>
      <c r="B258" s="24">
        <v>2020</v>
      </c>
      <c r="C258">
        <v>3</v>
      </c>
    </row>
    <row r="259" spans="1:3" x14ac:dyDescent="0.2">
      <c r="A259" s="20" t="s">
        <v>607</v>
      </c>
      <c r="B259" s="24">
        <v>2020</v>
      </c>
      <c r="C259">
        <v>3</v>
      </c>
    </row>
    <row r="260" spans="1:3" x14ac:dyDescent="0.2">
      <c r="A260" s="20" t="s">
        <v>625</v>
      </c>
      <c r="B260" s="24">
        <v>2020</v>
      </c>
      <c r="C260">
        <v>3</v>
      </c>
    </row>
    <row r="261" spans="1:3" x14ac:dyDescent="0.2">
      <c r="A261" s="20" t="s">
        <v>685</v>
      </c>
      <c r="B261" s="24">
        <v>2020</v>
      </c>
      <c r="C261">
        <v>3</v>
      </c>
    </row>
    <row r="262" spans="1:3" x14ac:dyDescent="0.2">
      <c r="A262" s="20" t="s">
        <v>692</v>
      </c>
      <c r="B262" s="24">
        <v>2020</v>
      </c>
      <c r="C262">
        <v>3</v>
      </c>
    </row>
    <row r="263" spans="1:3" x14ac:dyDescent="0.2">
      <c r="A263" s="20" t="s">
        <v>710</v>
      </c>
      <c r="B263" s="24">
        <v>2020</v>
      </c>
      <c r="C263">
        <v>3</v>
      </c>
    </row>
    <row r="264" spans="1:3" x14ac:dyDescent="0.2">
      <c r="A264" s="20" t="s">
        <v>724</v>
      </c>
      <c r="B264" s="24">
        <v>2020</v>
      </c>
      <c r="C264">
        <v>3</v>
      </c>
    </row>
    <row r="265" spans="1:3" x14ac:dyDescent="0.2">
      <c r="A265" s="20" t="s">
        <v>812</v>
      </c>
      <c r="B265" s="24">
        <v>2020</v>
      </c>
      <c r="C265">
        <v>3</v>
      </c>
    </row>
    <row r="266" spans="1:3" x14ac:dyDescent="0.2">
      <c r="A266" s="20" t="s">
        <v>825</v>
      </c>
      <c r="B266" s="24">
        <v>2020</v>
      </c>
      <c r="C266">
        <v>3</v>
      </c>
    </row>
    <row r="267" spans="1:3" x14ac:dyDescent="0.2">
      <c r="A267" s="20" t="s">
        <v>981</v>
      </c>
      <c r="B267" s="24">
        <v>2020</v>
      </c>
      <c r="C267">
        <v>3</v>
      </c>
    </row>
    <row r="268" spans="1:3" x14ac:dyDescent="0.2">
      <c r="A268" s="20" t="s">
        <v>1029</v>
      </c>
      <c r="B268" s="24">
        <v>2020</v>
      </c>
      <c r="C268">
        <v>3</v>
      </c>
    </row>
    <row r="269" spans="1:3" x14ac:dyDescent="0.2">
      <c r="A269" s="20" t="s">
        <v>1114</v>
      </c>
      <c r="B269" s="24">
        <v>2019</v>
      </c>
      <c r="C269">
        <v>3</v>
      </c>
    </row>
    <row r="270" spans="1:3" x14ac:dyDescent="0.2">
      <c r="A270" s="20" t="s">
        <v>1120</v>
      </c>
      <c r="B270" s="24">
        <v>2019</v>
      </c>
      <c r="C270">
        <v>3</v>
      </c>
    </row>
    <row r="271" spans="1:3" x14ac:dyDescent="0.2">
      <c r="A271" s="20" t="s">
        <v>1139</v>
      </c>
      <c r="B271" s="24">
        <v>2020</v>
      </c>
      <c r="C271">
        <v>3</v>
      </c>
    </row>
    <row r="272" spans="1:3" x14ac:dyDescent="0.2">
      <c r="A272" s="20" t="s">
        <v>1246</v>
      </c>
      <c r="B272" s="24">
        <v>2019</v>
      </c>
      <c r="C272">
        <v>3</v>
      </c>
    </row>
    <row r="273" spans="1:3" x14ac:dyDescent="0.2">
      <c r="A273" s="20" t="s">
        <v>1285</v>
      </c>
      <c r="B273" s="24">
        <v>2019</v>
      </c>
      <c r="C273">
        <v>3</v>
      </c>
    </row>
    <row r="274" spans="1:3" x14ac:dyDescent="0.2">
      <c r="A274" s="20" t="s">
        <v>1330</v>
      </c>
      <c r="B274" s="24">
        <v>2019</v>
      </c>
      <c r="C274">
        <v>3</v>
      </c>
    </row>
    <row r="275" spans="1:3" x14ac:dyDescent="0.2">
      <c r="A275" s="20" t="s">
        <v>1336</v>
      </c>
      <c r="B275" s="24">
        <v>2019</v>
      </c>
      <c r="C275">
        <v>3</v>
      </c>
    </row>
    <row r="276" spans="1:3" x14ac:dyDescent="0.2">
      <c r="A276" s="20" t="s">
        <v>1445</v>
      </c>
      <c r="B276" s="24">
        <v>2019</v>
      </c>
      <c r="C276">
        <v>3</v>
      </c>
    </row>
    <row r="277" spans="1:3" x14ac:dyDescent="0.2">
      <c r="A277" s="20" t="s">
        <v>1486</v>
      </c>
      <c r="B277" s="24">
        <v>2019</v>
      </c>
      <c r="C277">
        <v>3</v>
      </c>
    </row>
    <row r="278" spans="1:3" x14ac:dyDescent="0.2">
      <c r="A278" s="20" t="s">
        <v>1512</v>
      </c>
      <c r="B278" s="24">
        <v>2019</v>
      </c>
      <c r="C278">
        <v>3</v>
      </c>
    </row>
    <row r="279" spans="1:3" x14ac:dyDescent="0.2">
      <c r="A279" s="20" t="s">
        <v>1706</v>
      </c>
      <c r="B279" s="24">
        <v>2019</v>
      </c>
      <c r="C279">
        <v>3</v>
      </c>
    </row>
    <row r="280" spans="1:3" x14ac:dyDescent="0.2">
      <c r="A280" s="20" t="s">
        <v>1756</v>
      </c>
      <c r="B280" s="24">
        <v>2018</v>
      </c>
      <c r="C280">
        <v>3</v>
      </c>
    </row>
    <row r="281" spans="1:3" x14ac:dyDescent="0.2">
      <c r="A281" s="20" t="s">
        <v>1890</v>
      </c>
      <c r="B281" s="24">
        <v>2018</v>
      </c>
      <c r="C281">
        <v>3</v>
      </c>
    </row>
    <row r="282" spans="1:3" x14ac:dyDescent="0.2">
      <c r="A282" s="20" t="s">
        <v>1902</v>
      </c>
      <c r="B282" s="24">
        <v>2018</v>
      </c>
      <c r="C282">
        <v>3</v>
      </c>
    </row>
    <row r="283" spans="1:3" x14ac:dyDescent="0.2">
      <c r="A283" s="20" t="s">
        <v>1960</v>
      </c>
      <c r="B283" s="24">
        <v>2018</v>
      </c>
      <c r="C283">
        <v>3</v>
      </c>
    </row>
    <row r="284" spans="1:3" x14ac:dyDescent="0.2">
      <c r="A284" s="20" t="s">
        <v>2085</v>
      </c>
      <c r="B284" s="24">
        <v>2018</v>
      </c>
      <c r="C284">
        <v>3</v>
      </c>
    </row>
    <row r="285" spans="1:3" x14ac:dyDescent="0.2">
      <c r="A285" s="20" t="s">
        <v>2203</v>
      </c>
      <c r="B285" s="24">
        <v>2018</v>
      </c>
      <c r="C285">
        <v>3</v>
      </c>
    </row>
    <row r="286" spans="1:3" x14ac:dyDescent="0.2">
      <c r="A286" s="20" t="s">
        <v>2348</v>
      </c>
      <c r="B286" s="24">
        <v>2017</v>
      </c>
      <c r="C286">
        <v>3</v>
      </c>
    </row>
    <row r="287" spans="1:3" x14ac:dyDescent="0.2">
      <c r="A287" s="20" t="s">
        <v>2486</v>
      </c>
      <c r="B287" s="24">
        <v>2017</v>
      </c>
      <c r="C287">
        <v>3</v>
      </c>
    </row>
    <row r="288" spans="1:3" x14ac:dyDescent="0.2">
      <c r="A288" s="20" t="s">
        <v>2841</v>
      </c>
      <c r="B288" s="24">
        <v>2017</v>
      </c>
      <c r="C288">
        <v>3</v>
      </c>
    </row>
    <row r="289" spans="1:3" x14ac:dyDescent="0.2">
      <c r="A289" s="20" t="s">
        <v>2852</v>
      </c>
      <c r="B289" s="24">
        <v>2017</v>
      </c>
      <c r="C289">
        <v>3</v>
      </c>
    </row>
    <row r="290" spans="1:3" x14ac:dyDescent="0.2">
      <c r="A290" s="20" t="s">
        <v>2966</v>
      </c>
      <c r="B290" s="24">
        <v>2016</v>
      </c>
      <c r="C290">
        <v>3</v>
      </c>
    </row>
    <row r="291" spans="1:3" x14ac:dyDescent="0.2">
      <c r="A291" s="20" t="s">
        <v>3009</v>
      </c>
      <c r="B291" s="24">
        <v>2016</v>
      </c>
      <c r="C291">
        <v>3</v>
      </c>
    </row>
    <row r="292" spans="1:3" x14ac:dyDescent="0.2">
      <c r="A292" s="20" t="s">
        <v>3042</v>
      </c>
      <c r="B292" s="24">
        <v>2016</v>
      </c>
      <c r="C292">
        <v>3</v>
      </c>
    </row>
    <row r="293" spans="1:3" x14ac:dyDescent="0.2">
      <c r="A293" s="20" t="s">
        <v>3120</v>
      </c>
      <c r="B293" s="24">
        <v>2016</v>
      </c>
      <c r="C293">
        <v>3</v>
      </c>
    </row>
    <row r="294" spans="1:3" x14ac:dyDescent="0.2">
      <c r="A294" s="20" t="s">
        <v>3132</v>
      </c>
      <c r="B294" s="24">
        <v>2016</v>
      </c>
      <c r="C294">
        <v>3</v>
      </c>
    </row>
    <row r="295" spans="1:3" x14ac:dyDescent="0.2">
      <c r="A295" s="20" t="s">
        <v>3260</v>
      </c>
      <c r="B295" s="24">
        <v>2016</v>
      </c>
      <c r="C295">
        <v>3</v>
      </c>
    </row>
    <row r="296" spans="1:3" x14ac:dyDescent="0.2">
      <c r="A296" s="20" t="s">
        <v>3659</v>
      </c>
      <c r="B296" s="24">
        <v>2016</v>
      </c>
      <c r="C296">
        <v>3</v>
      </c>
    </row>
    <row r="297" spans="1:3" x14ac:dyDescent="0.2">
      <c r="A297" s="20" t="s">
        <v>3663</v>
      </c>
      <c r="B297" s="24">
        <v>2021</v>
      </c>
      <c r="C297">
        <v>2</v>
      </c>
    </row>
    <row r="298" spans="1:3" x14ac:dyDescent="0.2">
      <c r="A298" s="20" t="s">
        <v>78</v>
      </c>
      <c r="B298" s="24">
        <v>2021</v>
      </c>
      <c r="C298">
        <v>2</v>
      </c>
    </row>
    <row r="299" spans="1:3" x14ac:dyDescent="0.2">
      <c r="A299" s="20" t="s">
        <v>115</v>
      </c>
      <c r="B299" s="24">
        <v>2021</v>
      </c>
      <c r="C299">
        <v>2</v>
      </c>
    </row>
    <row r="300" spans="1:3" x14ac:dyDescent="0.2">
      <c r="A300" s="20" t="s">
        <v>165</v>
      </c>
      <c r="B300" s="24">
        <v>2020</v>
      </c>
      <c r="C300">
        <v>2</v>
      </c>
    </row>
    <row r="301" spans="1:3" x14ac:dyDescent="0.2">
      <c r="A301" s="20" t="s">
        <v>173</v>
      </c>
      <c r="B301" s="24">
        <v>2020</v>
      </c>
      <c r="C301">
        <v>2</v>
      </c>
    </row>
    <row r="302" spans="1:3" x14ac:dyDescent="0.2">
      <c r="A302" s="20" t="s">
        <v>180</v>
      </c>
      <c r="B302" s="24">
        <v>2020</v>
      </c>
      <c r="C302">
        <v>2</v>
      </c>
    </row>
    <row r="303" spans="1:3" x14ac:dyDescent="0.2">
      <c r="A303" s="20" t="s">
        <v>327</v>
      </c>
      <c r="B303" s="24">
        <v>2020</v>
      </c>
      <c r="C303">
        <v>2</v>
      </c>
    </row>
    <row r="304" spans="1:3" x14ac:dyDescent="0.2">
      <c r="A304" s="20" t="s">
        <v>394</v>
      </c>
      <c r="B304" s="24">
        <v>2020</v>
      </c>
      <c r="C304">
        <v>2</v>
      </c>
    </row>
    <row r="305" spans="1:3" x14ac:dyDescent="0.2">
      <c r="A305" s="20" t="s">
        <v>451</v>
      </c>
      <c r="B305" s="24">
        <v>2020</v>
      </c>
      <c r="C305">
        <v>2</v>
      </c>
    </row>
    <row r="306" spans="1:3" x14ac:dyDescent="0.2">
      <c r="A306" s="20" t="s">
        <v>459</v>
      </c>
      <c r="B306" s="24">
        <v>2020</v>
      </c>
      <c r="C306">
        <v>2</v>
      </c>
    </row>
    <row r="307" spans="1:3" x14ac:dyDescent="0.2">
      <c r="A307" s="20" t="s">
        <v>467</v>
      </c>
      <c r="B307" s="24">
        <v>2020</v>
      </c>
      <c r="C307">
        <v>2</v>
      </c>
    </row>
    <row r="308" spans="1:3" x14ac:dyDescent="0.2">
      <c r="A308" s="20" t="s">
        <v>698</v>
      </c>
      <c r="B308" s="24">
        <v>2020</v>
      </c>
      <c r="C308">
        <v>2</v>
      </c>
    </row>
    <row r="309" spans="1:3" x14ac:dyDescent="0.2">
      <c r="A309" s="20" t="s">
        <v>704</v>
      </c>
      <c r="B309" s="24">
        <v>2020</v>
      </c>
      <c r="C309">
        <v>2</v>
      </c>
    </row>
    <row r="310" spans="1:3" x14ac:dyDescent="0.2">
      <c r="A310" s="20" t="s">
        <v>730</v>
      </c>
      <c r="B310" s="24">
        <v>2020</v>
      </c>
      <c r="C310">
        <v>2</v>
      </c>
    </row>
    <row r="311" spans="1:3" x14ac:dyDescent="0.2">
      <c r="A311" s="20" t="s">
        <v>798</v>
      </c>
      <c r="B311" s="24">
        <v>2020</v>
      </c>
      <c r="C311">
        <v>2</v>
      </c>
    </row>
    <row r="312" spans="1:3" x14ac:dyDescent="0.2">
      <c r="A312" s="20" t="s">
        <v>875</v>
      </c>
      <c r="B312" s="24">
        <v>2020</v>
      </c>
      <c r="C312">
        <v>2</v>
      </c>
    </row>
    <row r="313" spans="1:3" x14ac:dyDescent="0.2">
      <c r="A313" s="20" t="s">
        <v>946</v>
      </c>
      <c r="B313" s="24">
        <v>2020</v>
      </c>
      <c r="C313">
        <v>2</v>
      </c>
    </row>
    <row r="314" spans="1:3" x14ac:dyDescent="0.2">
      <c r="A314" s="20" t="s">
        <v>960</v>
      </c>
      <c r="B314" s="24">
        <v>2020</v>
      </c>
      <c r="C314">
        <v>2</v>
      </c>
    </row>
    <row r="315" spans="1:3" x14ac:dyDescent="0.2">
      <c r="A315" s="20" t="s">
        <v>1002</v>
      </c>
      <c r="B315" s="24">
        <v>2020</v>
      </c>
      <c r="C315">
        <v>2</v>
      </c>
    </row>
    <row r="316" spans="1:3" x14ac:dyDescent="0.2">
      <c r="A316" s="20" t="s">
        <v>1021</v>
      </c>
      <c r="B316" s="24">
        <v>2020</v>
      </c>
      <c r="C316">
        <v>2</v>
      </c>
    </row>
    <row r="317" spans="1:3" x14ac:dyDescent="0.2">
      <c r="A317" s="20" t="s">
        <v>1051</v>
      </c>
      <c r="B317" s="24">
        <v>2021</v>
      </c>
      <c r="C317">
        <v>2</v>
      </c>
    </row>
    <row r="318" spans="1:3" x14ac:dyDescent="0.2">
      <c r="A318" s="20" t="s">
        <v>1057</v>
      </c>
      <c r="B318" s="24">
        <v>2020</v>
      </c>
      <c r="C318">
        <v>2</v>
      </c>
    </row>
    <row r="319" spans="1:3" x14ac:dyDescent="0.2">
      <c r="A319" s="20" t="s">
        <v>1065</v>
      </c>
      <c r="B319" s="24">
        <v>2019</v>
      </c>
      <c r="C319">
        <v>2</v>
      </c>
    </row>
    <row r="320" spans="1:3" x14ac:dyDescent="0.2">
      <c r="A320" s="20" t="s">
        <v>1085</v>
      </c>
      <c r="B320" s="24">
        <v>2019</v>
      </c>
      <c r="C320">
        <v>2</v>
      </c>
    </row>
    <row r="321" spans="1:3" x14ac:dyDescent="0.2">
      <c r="A321" s="20" t="s">
        <v>1093</v>
      </c>
      <c r="B321" s="24">
        <v>2019</v>
      </c>
      <c r="C321">
        <v>2</v>
      </c>
    </row>
    <row r="322" spans="1:3" x14ac:dyDescent="0.2">
      <c r="A322" s="20" t="s">
        <v>1100</v>
      </c>
      <c r="B322" s="24">
        <v>2019</v>
      </c>
      <c r="C322">
        <v>2</v>
      </c>
    </row>
    <row r="323" spans="1:3" x14ac:dyDescent="0.2">
      <c r="A323" s="20" t="s">
        <v>1106</v>
      </c>
      <c r="B323" s="24">
        <v>2019</v>
      </c>
      <c r="C323">
        <v>2</v>
      </c>
    </row>
    <row r="324" spans="1:3" x14ac:dyDescent="0.2">
      <c r="A324" s="20" t="s">
        <v>1179</v>
      </c>
      <c r="B324" s="24">
        <v>2019</v>
      </c>
      <c r="C324">
        <v>2</v>
      </c>
    </row>
    <row r="325" spans="1:3" x14ac:dyDescent="0.2">
      <c r="A325" s="20" t="s">
        <v>1187</v>
      </c>
      <c r="B325" s="24">
        <v>2019</v>
      </c>
      <c r="C325">
        <v>2</v>
      </c>
    </row>
    <row r="326" spans="1:3" x14ac:dyDescent="0.2">
      <c r="A326" s="20" t="s">
        <v>1364</v>
      </c>
      <c r="B326" s="24">
        <v>2019</v>
      </c>
      <c r="C326">
        <v>2</v>
      </c>
    </row>
    <row r="327" spans="1:3" x14ac:dyDescent="0.2">
      <c r="A327" s="20" t="s">
        <v>1376</v>
      </c>
      <c r="B327" s="24">
        <v>2019</v>
      </c>
      <c r="C327">
        <v>2</v>
      </c>
    </row>
    <row r="328" spans="1:3" x14ac:dyDescent="0.2">
      <c r="A328" s="20" t="s">
        <v>1426</v>
      </c>
      <c r="B328" s="24">
        <v>2019</v>
      </c>
      <c r="C328">
        <v>2</v>
      </c>
    </row>
    <row r="329" spans="1:3" x14ac:dyDescent="0.2">
      <c r="A329" s="20" t="s">
        <v>1459</v>
      </c>
      <c r="B329" s="24">
        <v>2019</v>
      </c>
      <c r="C329">
        <v>2</v>
      </c>
    </row>
    <row r="330" spans="1:3" x14ac:dyDescent="0.2">
      <c r="A330" s="20" t="s">
        <v>1550</v>
      </c>
      <c r="B330" s="24">
        <v>2019</v>
      </c>
      <c r="C330">
        <v>2</v>
      </c>
    </row>
    <row r="331" spans="1:3" x14ac:dyDescent="0.2">
      <c r="A331" s="20" t="s">
        <v>1585</v>
      </c>
      <c r="B331" s="24">
        <v>2019</v>
      </c>
      <c r="C331">
        <v>2</v>
      </c>
    </row>
    <row r="332" spans="1:3" x14ac:dyDescent="0.2">
      <c r="A332" s="20" t="s">
        <v>1654</v>
      </c>
      <c r="B332" s="24">
        <v>2019</v>
      </c>
      <c r="C332">
        <v>2</v>
      </c>
    </row>
    <row r="333" spans="1:3" x14ac:dyDescent="0.2">
      <c r="A333" s="20" t="s">
        <v>1681</v>
      </c>
      <c r="B333" s="24">
        <v>2019</v>
      </c>
      <c r="C333">
        <v>2</v>
      </c>
    </row>
    <row r="334" spans="1:3" x14ac:dyDescent="0.2">
      <c r="A334" s="20" t="s">
        <v>1700</v>
      </c>
      <c r="B334" s="24">
        <v>2019</v>
      </c>
      <c r="C334">
        <v>2</v>
      </c>
    </row>
    <row r="335" spans="1:3" x14ac:dyDescent="0.2">
      <c r="A335" s="20" t="s">
        <v>1790</v>
      </c>
      <c r="B335" s="24">
        <v>2018</v>
      </c>
      <c r="C335">
        <v>2</v>
      </c>
    </row>
    <row r="336" spans="1:3" x14ac:dyDescent="0.2">
      <c r="A336" s="20" t="s">
        <v>1828</v>
      </c>
      <c r="B336" s="24">
        <v>2018</v>
      </c>
      <c r="C336">
        <v>2</v>
      </c>
    </row>
    <row r="337" spans="1:3" x14ac:dyDescent="0.2">
      <c r="A337" s="20" t="s">
        <v>1939</v>
      </c>
      <c r="B337" s="24">
        <v>2018</v>
      </c>
      <c r="C337">
        <v>2</v>
      </c>
    </row>
    <row r="338" spans="1:3" x14ac:dyDescent="0.2">
      <c r="A338" s="20" t="s">
        <v>2148</v>
      </c>
      <c r="B338" s="24">
        <v>2018</v>
      </c>
      <c r="C338">
        <v>2</v>
      </c>
    </row>
    <row r="339" spans="1:3" x14ac:dyDescent="0.2">
      <c r="A339" s="20" t="s">
        <v>2166</v>
      </c>
      <c r="B339" s="24">
        <v>2018</v>
      </c>
      <c r="C339">
        <v>2</v>
      </c>
    </row>
    <row r="340" spans="1:3" x14ac:dyDescent="0.2">
      <c r="A340" s="20" t="s">
        <v>2219</v>
      </c>
      <c r="B340" s="24">
        <v>2018</v>
      </c>
      <c r="C340">
        <v>2</v>
      </c>
    </row>
    <row r="341" spans="1:3" x14ac:dyDescent="0.2">
      <c r="A341" s="20" t="s">
        <v>2229</v>
      </c>
      <c r="B341" s="24">
        <v>2018</v>
      </c>
      <c r="C341">
        <v>2</v>
      </c>
    </row>
    <row r="342" spans="1:3" x14ac:dyDescent="0.2">
      <c r="A342" s="20" t="s">
        <v>2303</v>
      </c>
      <c r="B342" s="24">
        <v>2017</v>
      </c>
      <c r="C342">
        <v>2</v>
      </c>
    </row>
    <row r="343" spans="1:3" x14ac:dyDescent="0.2">
      <c r="A343" s="20" t="s">
        <v>2635</v>
      </c>
      <c r="B343" s="24">
        <v>2017</v>
      </c>
      <c r="C343">
        <v>2</v>
      </c>
    </row>
    <row r="344" spans="1:3" x14ac:dyDescent="0.2">
      <c r="A344" s="20" t="s">
        <v>2764</v>
      </c>
      <c r="B344" s="24">
        <v>2017</v>
      </c>
      <c r="C344">
        <v>2</v>
      </c>
    </row>
    <row r="345" spans="1:3" x14ac:dyDescent="0.2">
      <c r="A345" s="20" t="s">
        <v>2803</v>
      </c>
      <c r="B345" s="24">
        <v>2017</v>
      </c>
      <c r="C345">
        <v>2</v>
      </c>
    </row>
    <row r="346" spans="1:3" x14ac:dyDescent="0.2">
      <c r="A346" s="20" t="s">
        <v>2809</v>
      </c>
      <c r="B346" s="24">
        <v>2017</v>
      </c>
      <c r="C346">
        <v>2</v>
      </c>
    </row>
    <row r="347" spans="1:3" x14ac:dyDescent="0.2">
      <c r="A347" s="20" t="s">
        <v>2820</v>
      </c>
      <c r="B347" s="24">
        <v>2017</v>
      </c>
      <c r="C347">
        <v>2</v>
      </c>
    </row>
    <row r="348" spans="1:3" x14ac:dyDescent="0.2">
      <c r="A348" s="20" t="s">
        <v>2825</v>
      </c>
      <c r="B348" s="24">
        <v>2017</v>
      </c>
      <c r="C348">
        <v>2</v>
      </c>
    </row>
    <row r="349" spans="1:3" x14ac:dyDescent="0.2">
      <c r="A349" s="20" t="s">
        <v>2836</v>
      </c>
      <c r="B349" s="24">
        <v>2017</v>
      </c>
      <c r="C349">
        <v>2</v>
      </c>
    </row>
    <row r="350" spans="1:3" x14ac:dyDescent="0.2">
      <c r="A350" s="20" t="s">
        <v>2858</v>
      </c>
      <c r="B350" s="24">
        <v>2017</v>
      </c>
      <c r="C350">
        <v>2</v>
      </c>
    </row>
    <row r="351" spans="1:3" x14ac:dyDescent="0.2">
      <c r="A351" s="20" t="s">
        <v>2882</v>
      </c>
      <c r="B351" s="24">
        <v>2017</v>
      </c>
      <c r="C351">
        <v>2</v>
      </c>
    </row>
    <row r="352" spans="1:3" x14ac:dyDescent="0.2">
      <c r="A352" s="20" t="s">
        <v>2936</v>
      </c>
      <c r="B352" s="24">
        <v>2017</v>
      </c>
      <c r="C352">
        <v>2</v>
      </c>
    </row>
    <row r="353" spans="1:3" x14ac:dyDescent="0.2">
      <c r="A353" s="20" t="s">
        <v>3266</v>
      </c>
      <c r="B353" s="24">
        <v>2016</v>
      </c>
      <c r="C353">
        <v>2</v>
      </c>
    </row>
    <row r="354" spans="1:3" x14ac:dyDescent="0.2">
      <c r="A354" s="20" t="s">
        <v>3269</v>
      </c>
      <c r="B354" s="24">
        <v>2016</v>
      </c>
      <c r="C354">
        <v>2</v>
      </c>
    </row>
    <row r="355" spans="1:3" x14ac:dyDescent="0.2">
      <c r="A355" s="20" t="s">
        <v>3408</v>
      </c>
      <c r="B355" s="24">
        <v>2016</v>
      </c>
      <c r="C355">
        <v>2</v>
      </c>
    </row>
    <row r="356" spans="1:3" x14ac:dyDescent="0.2">
      <c r="A356" s="20" t="s">
        <v>3410</v>
      </c>
      <c r="B356" s="24">
        <v>2016</v>
      </c>
      <c r="C356">
        <v>2</v>
      </c>
    </row>
    <row r="357" spans="1:3" x14ac:dyDescent="0.2">
      <c r="A357" s="20" t="s">
        <v>3416</v>
      </c>
      <c r="B357" s="24">
        <v>2016</v>
      </c>
      <c r="C357">
        <v>2</v>
      </c>
    </row>
    <row r="358" spans="1:3" x14ac:dyDescent="0.2">
      <c r="A358" s="20" t="s">
        <v>3423</v>
      </c>
      <c r="B358" s="24">
        <v>2016</v>
      </c>
      <c r="C358">
        <v>2</v>
      </c>
    </row>
    <row r="359" spans="1:3" x14ac:dyDescent="0.2">
      <c r="A359" s="20" t="s">
        <v>3435</v>
      </c>
      <c r="B359" s="24">
        <v>2016</v>
      </c>
      <c r="C359">
        <v>2</v>
      </c>
    </row>
    <row r="360" spans="1:3" x14ac:dyDescent="0.2">
      <c r="A360" s="20" t="s">
        <v>58</v>
      </c>
      <c r="B360" s="24">
        <v>2021</v>
      </c>
      <c r="C360">
        <v>1</v>
      </c>
    </row>
    <row r="361" spans="1:3" x14ac:dyDescent="0.2">
      <c r="A361" s="20" t="s">
        <v>94</v>
      </c>
      <c r="B361" s="24">
        <v>2021</v>
      </c>
      <c r="C361">
        <v>1</v>
      </c>
    </row>
    <row r="362" spans="1:3" x14ac:dyDescent="0.2">
      <c r="A362" s="20" t="s">
        <v>122</v>
      </c>
      <c r="B362" s="24">
        <v>2021</v>
      </c>
      <c r="C362">
        <v>1</v>
      </c>
    </row>
    <row r="363" spans="1:3" x14ac:dyDescent="0.2">
      <c r="A363" s="20" t="s">
        <v>188</v>
      </c>
      <c r="B363" s="24">
        <v>2020</v>
      </c>
      <c r="C363">
        <v>1</v>
      </c>
    </row>
    <row r="364" spans="1:3" x14ac:dyDescent="0.2">
      <c r="A364" s="20" t="s">
        <v>203</v>
      </c>
      <c r="B364" s="24">
        <v>2020</v>
      </c>
      <c r="C364">
        <v>1</v>
      </c>
    </row>
    <row r="365" spans="1:3" x14ac:dyDescent="0.2">
      <c r="A365" s="20" t="s">
        <v>256</v>
      </c>
      <c r="B365" s="24">
        <v>2020</v>
      </c>
      <c r="C365">
        <v>1</v>
      </c>
    </row>
    <row r="366" spans="1:3" x14ac:dyDescent="0.2">
      <c r="A366" s="20" t="s">
        <v>284</v>
      </c>
      <c r="B366" s="24">
        <v>2020</v>
      </c>
      <c r="C366">
        <v>1</v>
      </c>
    </row>
    <row r="367" spans="1:3" x14ac:dyDescent="0.2">
      <c r="A367" s="20" t="s">
        <v>320</v>
      </c>
      <c r="B367" s="24">
        <v>2020</v>
      </c>
      <c r="C367">
        <v>1</v>
      </c>
    </row>
    <row r="368" spans="1:3" x14ac:dyDescent="0.2">
      <c r="A368" s="20" t="s">
        <v>350</v>
      </c>
      <c r="B368" s="24">
        <v>2020</v>
      </c>
      <c r="C368">
        <v>1</v>
      </c>
    </row>
    <row r="369" spans="1:3" x14ac:dyDescent="0.2">
      <c r="A369" s="20" t="s">
        <v>356</v>
      </c>
      <c r="B369" s="24">
        <v>2020</v>
      </c>
      <c r="C369">
        <v>1</v>
      </c>
    </row>
    <row r="370" spans="1:3" x14ac:dyDescent="0.2">
      <c r="A370" s="20" t="s">
        <v>502</v>
      </c>
      <c r="B370" s="24">
        <v>2020</v>
      </c>
      <c r="C370">
        <v>1</v>
      </c>
    </row>
    <row r="371" spans="1:3" x14ac:dyDescent="0.2">
      <c r="A371" s="20" t="s">
        <v>546</v>
      </c>
      <c r="B371" s="24">
        <v>2020</v>
      </c>
      <c r="C371">
        <v>1</v>
      </c>
    </row>
    <row r="372" spans="1:3" x14ac:dyDescent="0.2">
      <c r="A372" s="20" t="s">
        <v>574</v>
      </c>
      <c r="B372" s="24">
        <v>2020</v>
      </c>
      <c r="C372">
        <v>1</v>
      </c>
    </row>
    <row r="373" spans="1:3" x14ac:dyDescent="0.2">
      <c r="A373" s="20" t="s">
        <v>580</v>
      </c>
      <c r="B373" s="24">
        <v>2020</v>
      </c>
      <c r="C373">
        <v>1</v>
      </c>
    </row>
    <row r="374" spans="1:3" x14ac:dyDescent="0.2">
      <c r="A374" s="20" t="s">
        <v>588</v>
      </c>
      <c r="B374" s="24">
        <v>2020</v>
      </c>
      <c r="C374">
        <v>1</v>
      </c>
    </row>
    <row r="375" spans="1:3" x14ac:dyDescent="0.2">
      <c r="A375" s="20" t="s">
        <v>594</v>
      </c>
      <c r="B375" s="24">
        <v>2020</v>
      </c>
      <c r="C375">
        <v>1</v>
      </c>
    </row>
    <row r="376" spans="1:3" x14ac:dyDescent="0.2">
      <c r="A376" s="20" t="s">
        <v>653</v>
      </c>
      <c r="B376" s="24">
        <v>2020</v>
      </c>
      <c r="C376">
        <v>1</v>
      </c>
    </row>
    <row r="377" spans="1:3" x14ac:dyDescent="0.2">
      <c r="A377" s="20" t="s">
        <v>659</v>
      </c>
      <c r="B377" s="24">
        <v>2020</v>
      </c>
      <c r="C377">
        <v>1</v>
      </c>
    </row>
    <row r="378" spans="1:3" x14ac:dyDescent="0.2">
      <c r="A378" s="20" t="s">
        <v>664</v>
      </c>
      <c r="B378" s="24">
        <v>2020</v>
      </c>
      <c r="C378">
        <v>1</v>
      </c>
    </row>
    <row r="379" spans="1:3" x14ac:dyDescent="0.2">
      <c r="A379" s="20" t="s">
        <v>716</v>
      </c>
      <c r="B379" s="24">
        <v>2020</v>
      </c>
      <c r="C379">
        <v>1</v>
      </c>
    </row>
    <row r="380" spans="1:3" x14ac:dyDescent="0.2">
      <c r="A380" s="20" t="s">
        <v>736</v>
      </c>
      <c r="B380" s="24">
        <v>2020</v>
      </c>
      <c r="C380">
        <v>1</v>
      </c>
    </row>
    <row r="381" spans="1:3" x14ac:dyDescent="0.2">
      <c r="A381" s="20" t="s">
        <v>784</v>
      </c>
      <c r="B381" s="24">
        <v>2020</v>
      </c>
      <c r="C381">
        <v>1</v>
      </c>
    </row>
    <row r="382" spans="1:3" x14ac:dyDescent="0.2">
      <c r="A382" s="20" t="s">
        <v>817</v>
      </c>
      <c r="B382" s="24">
        <v>2020</v>
      </c>
      <c r="C382">
        <v>1</v>
      </c>
    </row>
    <row r="383" spans="1:3" x14ac:dyDescent="0.2">
      <c r="A383" s="20" t="s">
        <v>841</v>
      </c>
      <c r="B383" s="24">
        <v>2020</v>
      </c>
      <c r="C383">
        <v>1</v>
      </c>
    </row>
    <row r="384" spans="1:3" x14ac:dyDescent="0.2">
      <c r="A384" s="20" t="s">
        <v>883</v>
      </c>
      <c r="B384" s="24">
        <v>2020</v>
      </c>
      <c r="C384">
        <v>1</v>
      </c>
    </row>
    <row r="385" spans="1:3" x14ac:dyDescent="0.2">
      <c r="A385" s="20" t="s">
        <v>896</v>
      </c>
      <c r="B385" s="24">
        <v>2020</v>
      </c>
      <c r="C385">
        <v>1</v>
      </c>
    </row>
    <row r="386" spans="1:3" x14ac:dyDescent="0.2">
      <c r="A386" s="20" t="s">
        <v>919</v>
      </c>
      <c r="B386" s="24">
        <v>2020</v>
      </c>
      <c r="C386">
        <v>1</v>
      </c>
    </row>
    <row r="387" spans="1:3" x14ac:dyDescent="0.2">
      <c r="A387" s="20" t="s">
        <v>1045</v>
      </c>
      <c r="B387" s="24">
        <v>2019</v>
      </c>
      <c r="C387">
        <v>1</v>
      </c>
    </row>
    <row r="388" spans="1:3" x14ac:dyDescent="0.2">
      <c r="A388" s="20" t="s">
        <v>1153</v>
      </c>
      <c r="B388" s="24">
        <v>2019</v>
      </c>
      <c r="C388">
        <v>1</v>
      </c>
    </row>
    <row r="389" spans="1:3" x14ac:dyDescent="0.2">
      <c r="A389" s="20" t="s">
        <v>1195</v>
      </c>
      <c r="B389" s="24">
        <v>2019</v>
      </c>
      <c r="C389">
        <v>1</v>
      </c>
    </row>
    <row r="390" spans="1:3" x14ac:dyDescent="0.2">
      <c r="A390" s="20" t="s">
        <v>1201</v>
      </c>
      <c r="B390" s="24">
        <v>2020</v>
      </c>
      <c r="C390">
        <v>1</v>
      </c>
    </row>
    <row r="391" spans="1:3" x14ac:dyDescent="0.2">
      <c r="A391" s="20" t="s">
        <v>1215</v>
      </c>
      <c r="B391" s="24">
        <v>2019</v>
      </c>
      <c r="C391">
        <v>1</v>
      </c>
    </row>
    <row r="392" spans="1:3" x14ac:dyDescent="0.2">
      <c r="A392" s="20" t="s">
        <v>1233</v>
      </c>
      <c r="B392" s="24">
        <v>2019</v>
      </c>
      <c r="C392">
        <v>1</v>
      </c>
    </row>
    <row r="393" spans="1:3" x14ac:dyDescent="0.2">
      <c r="A393" s="20" t="s">
        <v>1297</v>
      </c>
      <c r="B393" s="24">
        <v>2019</v>
      </c>
      <c r="C393">
        <v>1</v>
      </c>
    </row>
    <row r="394" spans="1:3" x14ac:dyDescent="0.2">
      <c r="A394" s="20" t="s">
        <v>1303</v>
      </c>
      <c r="B394" s="24">
        <v>2019</v>
      </c>
      <c r="C394">
        <v>1</v>
      </c>
    </row>
    <row r="395" spans="1:3" x14ac:dyDescent="0.2">
      <c r="A395" s="20" t="s">
        <v>1344</v>
      </c>
      <c r="B395" s="24">
        <v>2019</v>
      </c>
      <c r="C395">
        <v>1</v>
      </c>
    </row>
    <row r="396" spans="1:3" x14ac:dyDescent="0.2">
      <c r="A396" s="20" t="s">
        <v>1382</v>
      </c>
      <c r="B396" s="24">
        <v>2019</v>
      </c>
      <c r="C396">
        <v>1</v>
      </c>
    </row>
    <row r="397" spans="1:3" x14ac:dyDescent="0.2">
      <c r="A397" s="20" t="s">
        <v>1492</v>
      </c>
      <c r="B397" s="24">
        <v>2019</v>
      </c>
      <c r="C397">
        <v>1</v>
      </c>
    </row>
    <row r="398" spans="1:3" x14ac:dyDescent="0.2">
      <c r="A398" s="20" t="s">
        <v>1505</v>
      </c>
      <c r="B398" s="24">
        <v>2019</v>
      </c>
      <c r="C398">
        <v>1</v>
      </c>
    </row>
    <row r="399" spans="1:3" x14ac:dyDescent="0.2">
      <c r="A399" s="20" t="s">
        <v>1568</v>
      </c>
      <c r="B399" s="24">
        <v>2019</v>
      </c>
      <c r="C399">
        <v>1</v>
      </c>
    </row>
    <row r="400" spans="1:3" x14ac:dyDescent="0.2">
      <c r="A400" s="20" t="s">
        <v>1605</v>
      </c>
      <c r="B400" s="24">
        <v>2019</v>
      </c>
      <c r="C400">
        <v>1</v>
      </c>
    </row>
    <row r="401" spans="1:3" x14ac:dyDescent="0.2">
      <c r="A401" s="20" t="s">
        <v>1635</v>
      </c>
      <c r="B401" s="24">
        <v>2019</v>
      </c>
      <c r="C401">
        <v>1</v>
      </c>
    </row>
    <row r="402" spans="1:3" x14ac:dyDescent="0.2">
      <c r="A402" s="20" t="s">
        <v>1648</v>
      </c>
      <c r="B402" s="24">
        <v>2019</v>
      </c>
      <c r="C402">
        <v>1</v>
      </c>
    </row>
    <row r="403" spans="1:3" x14ac:dyDescent="0.2">
      <c r="A403" s="20" t="s">
        <v>1666</v>
      </c>
      <c r="B403" s="24">
        <v>2019</v>
      </c>
      <c r="C403">
        <v>1</v>
      </c>
    </row>
    <row r="404" spans="1:3" x14ac:dyDescent="0.2">
      <c r="A404" s="20" t="s">
        <v>1688</v>
      </c>
      <c r="B404" s="24">
        <v>2019</v>
      </c>
      <c r="C404">
        <v>1</v>
      </c>
    </row>
    <row r="405" spans="1:3" x14ac:dyDescent="0.2">
      <c r="A405" s="20" t="s">
        <v>1762</v>
      </c>
      <c r="B405" s="24">
        <v>2018</v>
      </c>
      <c r="C405">
        <v>1</v>
      </c>
    </row>
    <row r="406" spans="1:3" x14ac:dyDescent="0.2">
      <c r="A406" s="20" t="s">
        <v>1782</v>
      </c>
      <c r="B406" s="24">
        <v>2018</v>
      </c>
      <c r="C406">
        <v>1</v>
      </c>
    </row>
    <row r="407" spans="1:3" x14ac:dyDescent="0.2">
      <c r="A407" s="20" t="s">
        <v>2172</v>
      </c>
      <c r="B407" s="24">
        <v>2018</v>
      </c>
      <c r="C407">
        <v>1</v>
      </c>
    </row>
    <row r="408" spans="1:3" x14ac:dyDescent="0.2">
      <c r="A408" s="20" t="s">
        <v>2197</v>
      </c>
      <c r="B408" s="24">
        <v>2018</v>
      </c>
      <c r="C408">
        <v>1</v>
      </c>
    </row>
    <row r="409" spans="1:3" x14ac:dyDescent="0.2">
      <c r="A409" s="20" t="s">
        <v>2214</v>
      </c>
      <c r="B409" s="24">
        <v>2018</v>
      </c>
      <c r="C409">
        <v>1</v>
      </c>
    </row>
    <row r="410" spans="1:3" x14ac:dyDescent="0.2">
      <c r="A410" s="20" t="s">
        <v>2224</v>
      </c>
      <c r="B410" s="24">
        <v>2018</v>
      </c>
      <c r="C410">
        <v>1</v>
      </c>
    </row>
    <row r="411" spans="1:3" x14ac:dyDescent="0.2">
      <c r="A411" s="20" t="s">
        <v>2243</v>
      </c>
      <c r="B411" s="24">
        <v>2018</v>
      </c>
      <c r="C411">
        <v>1</v>
      </c>
    </row>
    <row r="412" spans="1:3" x14ac:dyDescent="0.2">
      <c r="A412" s="20" t="s">
        <v>2273</v>
      </c>
      <c r="B412" s="24">
        <v>2018</v>
      </c>
      <c r="C412">
        <v>1</v>
      </c>
    </row>
    <row r="413" spans="1:3" x14ac:dyDescent="0.2">
      <c r="A413" s="20" t="s">
        <v>2317</v>
      </c>
      <c r="B413" s="24">
        <v>2017</v>
      </c>
      <c r="C413">
        <v>1</v>
      </c>
    </row>
    <row r="414" spans="1:3" x14ac:dyDescent="0.2">
      <c r="A414" s="20" t="s">
        <v>2394</v>
      </c>
      <c r="B414" s="24">
        <v>2017</v>
      </c>
      <c r="C414">
        <v>1</v>
      </c>
    </row>
    <row r="415" spans="1:3" x14ac:dyDescent="0.2">
      <c r="A415" s="20" t="s">
        <v>2530</v>
      </c>
      <c r="B415" s="24">
        <v>2017</v>
      </c>
      <c r="C415">
        <v>1</v>
      </c>
    </row>
    <row r="416" spans="1:3" x14ac:dyDescent="0.2">
      <c r="A416" s="20" t="s">
        <v>2780</v>
      </c>
      <c r="B416" s="24">
        <v>2017</v>
      </c>
      <c r="C416">
        <v>1</v>
      </c>
    </row>
    <row r="417" spans="1:3" x14ac:dyDescent="0.2">
      <c r="A417" s="20" t="s">
        <v>2786</v>
      </c>
      <c r="B417" s="24">
        <v>2017</v>
      </c>
      <c r="C417">
        <v>1</v>
      </c>
    </row>
    <row r="418" spans="1:3" x14ac:dyDescent="0.2">
      <c r="A418" s="20" t="s">
        <v>2902</v>
      </c>
      <c r="B418" s="24">
        <v>2017</v>
      </c>
      <c r="C418">
        <v>1</v>
      </c>
    </row>
    <row r="419" spans="1:3" x14ac:dyDescent="0.2">
      <c r="A419" s="20" t="s">
        <v>3406</v>
      </c>
      <c r="B419" s="24">
        <v>2016</v>
      </c>
      <c r="C419">
        <v>1</v>
      </c>
    </row>
    <row r="420" spans="1:3" x14ac:dyDescent="0.2">
      <c r="A420" s="20" t="s">
        <v>3412</v>
      </c>
      <c r="B420" s="24">
        <v>2016</v>
      </c>
      <c r="C420">
        <v>1</v>
      </c>
    </row>
    <row r="421" spans="1:3" x14ac:dyDescent="0.2">
      <c r="A421" s="20" t="s">
        <v>3434</v>
      </c>
      <c r="B421" s="24">
        <v>2016</v>
      </c>
      <c r="C421">
        <v>1</v>
      </c>
    </row>
    <row r="422" spans="1:3" x14ac:dyDescent="0.2">
      <c r="A422" s="20" t="s">
        <v>13</v>
      </c>
      <c r="B422" s="24">
        <v>2021</v>
      </c>
      <c r="C422">
        <v>0</v>
      </c>
    </row>
    <row r="423" spans="1:3" x14ac:dyDescent="0.2">
      <c r="A423" s="20" t="s">
        <v>3664</v>
      </c>
      <c r="B423" s="24">
        <v>2021</v>
      </c>
      <c r="C423">
        <v>0</v>
      </c>
    </row>
    <row r="424" spans="1:3" x14ac:dyDescent="0.2">
      <c r="A424" s="20" t="s">
        <v>3665</v>
      </c>
      <c r="B424" s="24">
        <v>2021</v>
      </c>
      <c r="C424">
        <v>0</v>
      </c>
    </row>
    <row r="425" spans="1:3" x14ac:dyDescent="0.2">
      <c r="A425" s="20" t="s">
        <v>3666</v>
      </c>
      <c r="B425" s="24">
        <v>2021</v>
      </c>
      <c r="C425">
        <v>0</v>
      </c>
    </row>
    <row r="426" spans="1:3" x14ac:dyDescent="0.2">
      <c r="A426" s="20" t="s">
        <v>3667</v>
      </c>
      <c r="B426" s="24">
        <v>2021</v>
      </c>
      <c r="C426">
        <v>0</v>
      </c>
    </row>
    <row r="427" spans="1:3" x14ac:dyDescent="0.2">
      <c r="A427" s="20" t="s">
        <v>3668</v>
      </c>
      <c r="B427" s="24">
        <v>2021</v>
      </c>
      <c r="C427">
        <v>0</v>
      </c>
    </row>
    <row r="428" spans="1:3" x14ac:dyDescent="0.2">
      <c r="A428" s="20" t="s">
        <v>20</v>
      </c>
      <c r="B428" s="24">
        <v>2021</v>
      </c>
      <c r="C428">
        <v>0</v>
      </c>
    </row>
    <row r="429" spans="1:3" x14ac:dyDescent="0.2">
      <c r="A429" s="20" t="s">
        <v>3669</v>
      </c>
      <c r="B429" s="24">
        <v>2021</v>
      </c>
      <c r="C429">
        <v>0</v>
      </c>
    </row>
    <row r="430" spans="1:3" x14ac:dyDescent="0.2">
      <c r="A430" s="20" t="s">
        <v>3670</v>
      </c>
      <c r="B430" s="24">
        <v>2021</v>
      </c>
      <c r="C430">
        <v>0</v>
      </c>
    </row>
    <row r="431" spans="1:3" x14ac:dyDescent="0.2">
      <c r="A431" s="20" t="s">
        <v>28</v>
      </c>
      <c r="B431" s="24">
        <v>2021</v>
      </c>
      <c r="C431">
        <v>0</v>
      </c>
    </row>
    <row r="432" spans="1:3" x14ac:dyDescent="0.2">
      <c r="A432" s="20" t="s">
        <v>35</v>
      </c>
      <c r="B432" s="24">
        <v>2021</v>
      </c>
      <c r="C432">
        <v>0</v>
      </c>
    </row>
    <row r="433" spans="1:3" x14ac:dyDescent="0.2">
      <c r="A433" s="20" t="s">
        <v>50</v>
      </c>
      <c r="B433" s="24">
        <v>2021</v>
      </c>
      <c r="C433">
        <v>0</v>
      </c>
    </row>
    <row r="434" spans="1:3" x14ac:dyDescent="0.2">
      <c r="A434" s="20" t="s">
        <v>3671</v>
      </c>
      <c r="B434" s="24">
        <v>2021</v>
      </c>
      <c r="C434">
        <v>0</v>
      </c>
    </row>
    <row r="435" spans="1:3" x14ac:dyDescent="0.2">
      <c r="A435" s="20" t="s">
        <v>3672</v>
      </c>
      <c r="B435" s="24">
        <v>2021</v>
      </c>
      <c r="C435">
        <v>0</v>
      </c>
    </row>
    <row r="436" spans="1:3" x14ac:dyDescent="0.2">
      <c r="A436" s="20" t="s">
        <v>65</v>
      </c>
      <c r="B436" s="24">
        <v>2021</v>
      </c>
      <c r="C436">
        <v>0</v>
      </c>
    </row>
    <row r="437" spans="1:3" x14ac:dyDescent="0.2">
      <c r="A437" s="20" t="s">
        <v>71</v>
      </c>
      <c r="B437" s="24">
        <v>2021</v>
      </c>
      <c r="C437">
        <v>0</v>
      </c>
    </row>
    <row r="438" spans="1:3" x14ac:dyDescent="0.2">
      <c r="A438" s="20" t="s">
        <v>86</v>
      </c>
      <c r="B438" s="24">
        <v>2021</v>
      </c>
      <c r="C438">
        <v>0</v>
      </c>
    </row>
    <row r="439" spans="1:3" x14ac:dyDescent="0.2">
      <c r="A439" s="20" t="s">
        <v>100</v>
      </c>
      <c r="B439" s="24">
        <v>2021</v>
      </c>
      <c r="C439">
        <v>0</v>
      </c>
    </row>
    <row r="440" spans="1:3" x14ac:dyDescent="0.2">
      <c r="A440" s="20" t="s">
        <v>108</v>
      </c>
      <c r="B440" s="24">
        <v>2021</v>
      </c>
      <c r="C440">
        <v>0</v>
      </c>
    </row>
    <row r="441" spans="1:3" x14ac:dyDescent="0.2">
      <c r="A441" s="20" t="s">
        <v>130</v>
      </c>
      <c r="B441" s="24">
        <v>2021</v>
      </c>
      <c r="C441">
        <v>0</v>
      </c>
    </row>
    <row r="442" spans="1:3" x14ac:dyDescent="0.2">
      <c r="A442" s="20" t="s">
        <v>138</v>
      </c>
      <c r="B442" s="24">
        <v>2020</v>
      </c>
      <c r="C442">
        <v>0</v>
      </c>
    </row>
    <row r="443" spans="1:3" x14ac:dyDescent="0.2">
      <c r="A443" s="20" t="s">
        <v>145</v>
      </c>
      <c r="B443" s="24">
        <v>2020</v>
      </c>
      <c r="C443">
        <v>0</v>
      </c>
    </row>
    <row r="444" spans="1:3" x14ac:dyDescent="0.2">
      <c r="A444" s="20" t="s">
        <v>159</v>
      </c>
      <c r="B444" s="24">
        <v>2020</v>
      </c>
      <c r="C444">
        <v>0</v>
      </c>
    </row>
    <row r="445" spans="1:3" x14ac:dyDescent="0.2">
      <c r="A445" s="20" t="s">
        <v>195</v>
      </c>
      <c r="B445" s="24">
        <v>2020</v>
      </c>
      <c r="C445">
        <v>0</v>
      </c>
    </row>
    <row r="446" spans="1:3" x14ac:dyDescent="0.2">
      <c r="A446" s="20" t="s">
        <v>211</v>
      </c>
      <c r="B446" s="24">
        <v>2020</v>
      </c>
      <c r="C446">
        <v>0</v>
      </c>
    </row>
    <row r="447" spans="1:3" x14ac:dyDescent="0.2">
      <c r="A447" s="20" t="s">
        <v>219</v>
      </c>
      <c r="B447" s="24">
        <v>2020</v>
      </c>
      <c r="C447">
        <v>0</v>
      </c>
    </row>
    <row r="448" spans="1:3" x14ac:dyDescent="0.2">
      <c r="A448" s="20" t="s">
        <v>226</v>
      </c>
      <c r="B448" s="24">
        <v>2020</v>
      </c>
      <c r="C448">
        <v>0</v>
      </c>
    </row>
    <row r="449" spans="1:3" x14ac:dyDescent="0.2">
      <c r="A449" s="20" t="s">
        <v>233</v>
      </c>
      <c r="B449" s="24">
        <v>2020</v>
      </c>
      <c r="C449">
        <v>0</v>
      </c>
    </row>
    <row r="450" spans="1:3" x14ac:dyDescent="0.2">
      <c r="A450" s="20" t="s">
        <v>241</v>
      </c>
      <c r="B450" s="24">
        <v>2020</v>
      </c>
      <c r="C450">
        <v>0</v>
      </c>
    </row>
    <row r="451" spans="1:3" x14ac:dyDescent="0.2">
      <c r="A451" s="20" t="s">
        <v>249</v>
      </c>
      <c r="B451" s="24">
        <v>2020</v>
      </c>
      <c r="C451">
        <v>0</v>
      </c>
    </row>
    <row r="452" spans="1:3" x14ac:dyDescent="0.2">
      <c r="A452" s="20" t="s">
        <v>262</v>
      </c>
      <c r="B452" s="24">
        <v>2020</v>
      </c>
      <c r="C452">
        <v>0</v>
      </c>
    </row>
    <row r="453" spans="1:3" x14ac:dyDescent="0.2">
      <c r="A453" s="20" t="s">
        <v>270</v>
      </c>
      <c r="B453" s="24">
        <v>2020</v>
      </c>
      <c r="C453">
        <v>0</v>
      </c>
    </row>
    <row r="454" spans="1:3" x14ac:dyDescent="0.2">
      <c r="A454" s="20" t="s">
        <v>278</v>
      </c>
      <c r="B454" s="24">
        <v>2020</v>
      </c>
      <c r="C454">
        <v>0</v>
      </c>
    </row>
    <row r="455" spans="1:3" x14ac:dyDescent="0.2">
      <c r="A455" s="20" t="s">
        <v>290</v>
      </c>
      <c r="B455" s="24">
        <v>2020</v>
      </c>
      <c r="C455">
        <v>0</v>
      </c>
    </row>
    <row r="456" spans="1:3" x14ac:dyDescent="0.2">
      <c r="A456" s="20" t="s">
        <v>298</v>
      </c>
      <c r="B456" s="24">
        <v>2020</v>
      </c>
      <c r="C456">
        <v>0</v>
      </c>
    </row>
    <row r="457" spans="1:3" x14ac:dyDescent="0.2">
      <c r="A457" s="20" t="s">
        <v>305</v>
      </c>
      <c r="B457" s="24">
        <v>2020</v>
      </c>
      <c r="C457">
        <v>0</v>
      </c>
    </row>
    <row r="458" spans="1:3" x14ac:dyDescent="0.2">
      <c r="A458" s="20" t="s">
        <v>313</v>
      </c>
      <c r="B458" s="24">
        <v>2020</v>
      </c>
      <c r="C458">
        <v>0</v>
      </c>
    </row>
    <row r="459" spans="1:3" x14ac:dyDescent="0.2">
      <c r="A459" s="20" t="s">
        <v>338</v>
      </c>
      <c r="B459" s="24">
        <v>2020</v>
      </c>
      <c r="C459">
        <v>0</v>
      </c>
    </row>
    <row r="460" spans="1:3" x14ac:dyDescent="0.2">
      <c r="A460" s="20" t="s">
        <v>364</v>
      </c>
      <c r="B460" s="24">
        <v>2020</v>
      </c>
      <c r="C460">
        <v>0</v>
      </c>
    </row>
    <row r="461" spans="1:3" x14ac:dyDescent="0.2">
      <c r="A461" s="20" t="s">
        <v>372</v>
      </c>
      <c r="B461" s="24">
        <v>2021</v>
      </c>
      <c r="C461">
        <v>0</v>
      </c>
    </row>
    <row r="462" spans="1:3" x14ac:dyDescent="0.2">
      <c r="A462" s="20" t="s">
        <v>379</v>
      </c>
      <c r="B462" s="24">
        <v>2020</v>
      </c>
      <c r="C462">
        <v>0</v>
      </c>
    </row>
    <row r="463" spans="1:3" x14ac:dyDescent="0.2">
      <c r="A463" s="20" t="s">
        <v>386</v>
      </c>
      <c r="B463" s="24">
        <v>2020</v>
      </c>
      <c r="C463">
        <v>0</v>
      </c>
    </row>
    <row r="464" spans="1:3" x14ac:dyDescent="0.2">
      <c r="A464" s="20" t="s">
        <v>3673</v>
      </c>
      <c r="B464" s="24">
        <v>2020</v>
      </c>
      <c r="C464">
        <v>0</v>
      </c>
    </row>
    <row r="465" spans="1:3" x14ac:dyDescent="0.2">
      <c r="A465" s="20" t="s">
        <v>400</v>
      </c>
      <c r="B465" s="24">
        <v>2020</v>
      </c>
      <c r="C465">
        <v>0</v>
      </c>
    </row>
    <row r="466" spans="1:3" x14ac:dyDescent="0.2">
      <c r="A466" s="20" t="s">
        <v>408</v>
      </c>
      <c r="B466" s="24">
        <v>2020</v>
      </c>
      <c r="C466">
        <v>0</v>
      </c>
    </row>
    <row r="467" spans="1:3" x14ac:dyDescent="0.2">
      <c r="A467" s="20" t="s">
        <v>414</v>
      </c>
      <c r="B467" s="24">
        <v>2020</v>
      </c>
      <c r="C467">
        <v>0</v>
      </c>
    </row>
    <row r="468" spans="1:3" x14ac:dyDescent="0.2">
      <c r="A468" s="20" t="s">
        <v>421</v>
      </c>
      <c r="B468" s="24">
        <v>2020</v>
      </c>
      <c r="C468">
        <v>0</v>
      </c>
    </row>
    <row r="469" spans="1:3" x14ac:dyDescent="0.2">
      <c r="A469" s="20" t="s">
        <v>429</v>
      </c>
      <c r="B469" s="24">
        <v>2020</v>
      </c>
      <c r="C469">
        <v>0</v>
      </c>
    </row>
    <row r="470" spans="1:3" x14ac:dyDescent="0.2">
      <c r="A470" s="20" t="s">
        <v>437</v>
      </c>
      <c r="B470" s="24">
        <v>2020</v>
      </c>
      <c r="C470">
        <v>0</v>
      </c>
    </row>
    <row r="471" spans="1:3" x14ac:dyDescent="0.2">
      <c r="A471" s="20" t="s">
        <v>445</v>
      </c>
      <c r="B471" s="24">
        <v>2020</v>
      </c>
      <c r="C471">
        <v>0</v>
      </c>
    </row>
    <row r="472" spans="1:3" x14ac:dyDescent="0.2">
      <c r="A472" s="20" t="s">
        <v>473</v>
      </c>
      <c r="B472" s="24">
        <v>2020</v>
      </c>
      <c r="C472">
        <v>0</v>
      </c>
    </row>
    <row r="473" spans="1:3" x14ac:dyDescent="0.2">
      <c r="A473" s="20" t="s">
        <v>479</v>
      </c>
      <c r="B473" s="24">
        <v>2020</v>
      </c>
      <c r="C473">
        <v>0</v>
      </c>
    </row>
    <row r="474" spans="1:3" x14ac:dyDescent="0.2">
      <c r="A474" s="20" t="s">
        <v>486</v>
      </c>
      <c r="B474" s="24">
        <v>2020</v>
      </c>
      <c r="C474">
        <v>0</v>
      </c>
    </row>
    <row r="475" spans="1:3" x14ac:dyDescent="0.2">
      <c r="A475" s="20" t="s">
        <v>494</v>
      </c>
      <c r="B475" s="24">
        <v>2020</v>
      </c>
      <c r="C475">
        <v>0</v>
      </c>
    </row>
    <row r="476" spans="1:3" x14ac:dyDescent="0.2">
      <c r="A476" s="20" t="s">
        <v>509</v>
      </c>
      <c r="B476" s="24">
        <v>2020</v>
      </c>
      <c r="C476">
        <v>0</v>
      </c>
    </row>
    <row r="477" spans="1:3" x14ac:dyDescent="0.2">
      <c r="A477" s="20" t="s">
        <v>517</v>
      </c>
      <c r="B477" s="24">
        <v>2020</v>
      </c>
      <c r="C477">
        <v>0</v>
      </c>
    </row>
    <row r="478" spans="1:3" x14ac:dyDescent="0.2">
      <c r="A478" s="20" t="s">
        <v>525</v>
      </c>
      <c r="B478" s="24">
        <v>2021</v>
      </c>
      <c r="C478">
        <v>0</v>
      </c>
    </row>
    <row r="479" spans="1:3" x14ac:dyDescent="0.2">
      <c r="A479" s="20" t="s">
        <v>539</v>
      </c>
      <c r="B479" s="24">
        <v>2020</v>
      </c>
      <c r="C479">
        <v>0</v>
      </c>
    </row>
    <row r="480" spans="1:3" x14ac:dyDescent="0.2">
      <c r="A480" s="20" t="s">
        <v>560</v>
      </c>
      <c r="B480" s="24">
        <v>2020</v>
      </c>
      <c r="C480">
        <v>0</v>
      </c>
    </row>
    <row r="481" spans="1:3" x14ac:dyDescent="0.2">
      <c r="A481" s="20" t="s">
        <v>568</v>
      </c>
      <c r="B481" s="24">
        <v>2020</v>
      </c>
      <c r="C481">
        <v>0</v>
      </c>
    </row>
    <row r="482" spans="1:3" x14ac:dyDescent="0.2">
      <c r="A482" s="20" t="s">
        <v>601</v>
      </c>
      <c r="B482" s="24">
        <v>2020</v>
      </c>
      <c r="C482">
        <v>0</v>
      </c>
    </row>
    <row r="483" spans="1:3" x14ac:dyDescent="0.2">
      <c r="A483" s="20" t="s">
        <v>613</v>
      </c>
      <c r="B483" s="24">
        <v>2021</v>
      </c>
      <c r="C483">
        <v>0</v>
      </c>
    </row>
    <row r="484" spans="1:3" x14ac:dyDescent="0.2">
      <c r="A484" s="20" t="s">
        <v>619</v>
      </c>
      <c r="B484" s="24">
        <v>2020</v>
      </c>
      <c r="C484">
        <v>0</v>
      </c>
    </row>
    <row r="485" spans="1:3" x14ac:dyDescent="0.2">
      <c r="A485" s="20" t="s">
        <v>633</v>
      </c>
      <c r="B485" s="24">
        <v>2020</v>
      </c>
      <c r="C485">
        <v>0</v>
      </c>
    </row>
    <row r="486" spans="1:3" x14ac:dyDescent="0.2">
      <c r="A486" s="20" t="s">
        <v>669</v>
      </c>
      <c r="B486" s="24">
        <v>2020</v>
      </c>
      <c r="C486">
        <v>0</v>
      </c>
    </row>
    <row r="487" spans="1:3" x14ac:dyDescent="0.2">
      <c r="A487" s="20" t="s">
        <v>677</v>
      </c>
      <c r="B487" s="24">
        <v>2020</v>
      </c>
      <c r="C487">
        <v>0</v>
      </c>
    </row>
    <row r="488" spans="1:3" x14ac:dyDescent="0.2">
      <c r="A488" s="20" t="s">
        <v>766</v>
      </c>
      <c r="B488" s="24">
        <v>2020</v>
      </c>
      <c r="C488">
        <v>0</v>
      </c>
    </row>
    <row r="489" spans="1:3" x14ac:dyDescent="0.2">
      <c r="A489" s="20" t="s">
        <v>833</v>
      </c>
      <c r="B489" s="24">
        <v>2020</v>
      </c>
      <c r="C489">
        <v>0</v>
      </c>
    </row>
    <row r="490" spans="1:3" x14ac:dyDescent="0.2">
      <c r="A490" s="20" t="s">
        <v>847</v>
      </c>
      <c r="B490" s="24">
        <v>2020</v>
      </c>
      <c r="C490">
        <v>0</v>
      </c>
    </row>
    <row r="491" spans="1:3" x14ac:dyDescent="0.2">
      <c r="A491" s="20" t="s">
        <v>890</v>
      </c>
      <c r="B491" s="24">
        <v>2020</v>
      </c>
      <c r="C491">
        <v>0</v>
      </c>
    </row>
    <row r="492" spans="1:3" x14ac:dyDescent="0.2">
      <c r="A492" s="20" t="s">
        <v>912</v>
      </c>
      <c r="B492" s="24">
        <v>2020</v>
      </c>
      <c r="C492">
        <v>0</v>
      </c>
    </row>
    <row r="493" spans="1:3" x14ac:dyDescent="0.2">
      <c r="A493" s="20" t="s">
        <v>3674</v>
      </c>
      <c r="B493" s="24">
        <v>2020</v>
      </c>
      <c r="C493">
        <v>0</v>
      </c>
    </row>
    <row r="494" spans="1:3" x14ac:dyDescent="0.2">
      <c r="A494" s="20" t="s">
        <v>926</v>
      </c>
      <c r="B494" s="24">
        <v>2020</v>
      </c>
      <c r="C494">
        <v>0</v>
      </c>
    </row>
    <row r="495" spans="1:3" x14ac:dyDescent="0.2">
      <c r="A495" s="20" t="s">
        <v>935</v>
      </c>
      <c r="B495" s="24">
        <v>2020</v>
      </c>
      <c r="C495">
        <v>0</v>
      </c>
    </row>
    <row r="496" spans="1:3" x14ac:dyDescent="0.2">
      <c r="A496" s="20" t="s">
        <v>973</v>
      </c>
      <c r="B496" s="24">
        <v>2020</v>
      </c>
      <c r="C496">
        <v>0</v>
      </c>
    </row>
    <row r="497" spans="1:3" x14ac:dyDescent="0.2">
      <c r="A497" s="20" t="s">
        <v>995</v>
      </c>
      <c r="B497" s="24">
        <v>2020</v>
      </c>
      <c r="C497">
        <v>0</v>
      </c>
    </row>
    <row r="498" spans="1:3" x14ac:dyDescent="0.2">
      <c r="A498" s="20" t="s">
        <v>1072</v>
      </c>
      <c r="B498" s="24">
        <v>2019</v>
      </c>
      <c r="C498">
        <v>0</v>
      </c>
    </row>
    <row r="499" spans="1:3" x14ac:dyDescent="0.2">
      <c r="A499" s="20" t="s">
        <v>1239</v>
      </c>
      <c r="B499" s="24">
        <v>2019</v>
      </c>
      <c r="C499">
        <v>0</v>
      </c>
    </row>
    <row r="500" spans="1:3" x14ac:dyDescent="0.2">
      <c r="A500" s="20" t="s">
        <v>1258</v>
      </c>
      <c r="B500" s="24">
        <v>2019</v>
      </c>
      <c r="C500">
        <v>0</v>
      </c>
    </row>
    <row r="501" spans="1:3" x14ac:dyDescent="0.2">
      <c r="A501" s="20" t="s">
        <v>1322</v>
      </c>
      <c r="B501" s="24">
        <v>2019</v>
      </c>
      <c r="C501">
        <v>0</v>
      </c>
    </row>
    <row r="502" spans="1:3" x14ac:dyDescent="0.2">
      <c r="A502" s="20" t="s">
        <v>1400</v>
      </c>
      <c r="B502" s="24">
        <v>2019</v>
      </c>
      <c r="C502" s="22">
        <v>0</v>
      </c>
    </row>
    <row r="503" spans="1:3" x14ac:dyDescent="0.2">
      <c r="A503" s="20" t="s">
        <v>1591</v>
      </c>
      <c r="B503" s="24">
        <v>2019</v>
      </c>
      <c r="C503" s="22">
        <v>0</v>
      </c>
    </row>
    <row r="504" spans="1:3" x14ac:dyDescent="0.2">
      <c r="A504" s="20" t="s">
        <v>1599</v>
      </c>
      <c r="B504" s="24">
        <v>2019</v>
      </c>
      <c r="C504" s="22">
        <v>0</v>
      </c>
    </row>
    <row r="505" spans="1:3" x14ac:dyDescent="0.2">
      <c r="A505" s="20" t="s">
        <v>1611</v>
      </c>
      <c r="B505" s="24">
        <v>2019</v>
      </c>
      <c r="C505" s="22">
        <v>0</v>
      </c>
    </row>
    <row r="506" spans="1:3" x14ac:dyDescent="0.2">
      <c r="A506" s="20" t="s">
        <v>1617</v>
      </c>
      <c r="B506" s="24">
        <v>2019</v>
      </c>
      <c r="C506" s="22">
        <v>0</v>
      </c>
    </row>
    <row r="507" spans="1:3" x14ac:dyDescent="0.2">
      <c r="A507" s="20" t="s">
        <v>1624</v>
      </c>
      <c r="B507" s="24">
        <v>2019</v>
      </c>
      <c r="C507" s="22">
        <v>0</v>
      </c>
    </row>
    <row r="508" spans="1:3" x14ac:dyDescent="0.2">
      <c r="A508" s="20" t="s">
        <v>1629</v>
      </c>
      <c r="B508" s="24">
        <v>2019</v>
      </c>
      <c r="C508" s="22">
        <v>0</v>
      </c>
    </row>
    <row r="509" spans="1:3" x14ac:dyDescent="0.2">
      <c r="A509" s="20" t="s">
        <v>1660</v>
      </c>
      <c r="B509" s="24">
        <v>2019</v>
      </c>
      <c r="C509" s="22">
        <v>0</v>
      </c>
    </row>
    <row r="510" spans="1:3" x14ac:dyDescent="0.2">
      <c r="A510" s="20" t="s">
        <v>1671</v>
      </c>
      <c r="B510" s="24">
        <v>2019</v>
      </c>
      <c r="C510" s="22">
        <v>0</v>
      </c>
    </row>
    <row r="511" spans="1:3" x14ac:dyDescent="0.2">
      <c r="A511" s="20" t="s">
        <v>1676</v>
      </c>
      <c r="B511" s="24">
        <v>2019</v>
      </c>
      <c r="C511" s="22">
        <v>0</v>
      </c>
    </row>
    <row r="512" spans="1:3" x14ac:dyDescent="0.2">
      <c r="A512" s="20" t="s">
        <v>1695</v>
      </c>
      <c r="B512" s="24">
        <v>2019</v>
      </c>
      <c r="C512" s="22">
        <v>0</v>
      </c>
    </row>
    <row r="513" spans="1:3" x14ac:dyDescent="0.2">
      <c r="A513" s="20" t="s">
        <v>3675</v>
      </c>
      <c r="B513" s="24">
        <v>2019</v>
      </c>
      <c r="C513" s="22">
        <v>0</v>
      </c>
    </row>
    <row r="514" spans="1:3" x14ac:dyDescent="0.2">
      <c r="A514" s="20" t="s">
        <v>1731</v>
      </c>
      <c r="B514" s="24">
        <v>2019</v>
      </c>
      <c r="C514" s="22">
        <v>0</v>
      </c>
    </row>
    <row r="515" spans="1:3" x14ac:dyDescent="0.2">
      <c r="A515" s="20" t="s">
        <v>3676</v>
      </c>
      <c r="B515" s="24">
        <v>2019</v>
      </c>
      <c r="C515" s="22">
        <v>0</v>
      </c>
    </row>
    <row r="516" spans="1:3" x14ac:dyDescent="0.2">
      <c r="A516" s="20" t="s">
        <v>1871</v>
      </c>
      <c r="B516" s="24">
        <v>2018</v>
      </c>
      <c r="C516" s="22">
        <v>0</v>
      </c>
    </row>
    <row r="517" spans="1:3" x14ac:dyDescent="0.2">
      <c r="A517" s="20" t="s">
        <v>2135</v>
      </c>
      <c r="B517" s="24">
        <v>2018</v>
      </c>
      <c r="C517" s="22">
        <v>0</v>
      </c>
    </row>
    <row r="518" spans="1:3" x14ac:dyDescent="0.2">
      <c r="A518" s="20" t="s">
        <v>2141</v>
      </c>
      <c r="B518" s="24">
        <v>2018</v>
      </c>
      <c r="C518" s="22">
        <v>0</v>
      </c>
    </row>
    <row r="519" spans="1:3" x14ac:dyDescent="0.2">
      <c r="A519" s="20" t="s">
        <v>2154</v>
      </c>
      <c r="B519" s="24">
        <v>2018</v>
      </c>
      <c r="C519" s="22">
        <v>0</v>
      </c>
    </row>
    <row r="520" spans="1:3" x14ac:dyDescent="0.2">
      <c r="A520" s="20" t="s">
        <v>2160</v>
      </c>
      <c r="B520" s="24">
        <v>2018</v>
      </c>
      <c r="C520" s="22">
        <v>0</v>
      </c>
    </row>
    <row r="521" spans="1:3" x14ac:dyDescent="0.2">
      <c r="A521" s="20" t="s">
        <v>2191</v>
      </c>
      <c r="B521" s="24">
        <v>2018</v>
      </c>
      <c r="C521" s="22">
        <v>0</v>
      </c>
    </row>
    <row r="522" spans="1:3" x14ac:dyDescent="0.2">
      <c r="A522" s="20" t="s">
        <v>2209</v>
      </c>
      <c r="B522" s="24">
        <v>2018</v>
      </c>
      <c r="C522" s="22">
        <v>0</v>
      </c>
    </row>
    <row r="523" spans="1:3" x14ac:dyDescent="0.2">
      <c r="A523" s="20" t="s">
        <v>2235</v>
      </c>
      <c r="B523" s="24">
        <v>2018</v>
      </c>
      <c r="C523" s="22">
        <v>0</v>
      </c>
    </row>
    <row r="524" spans="1:3" x14ac:dyDescent="0.2">
      <c r="A524" s="20" t="s">
        <v>2329</v>
      </c>
      <c r="B524" s="24">
        <v>2017</v>
      </c>
      <c r="C524" s="22">
        <v>0</v>
      </c>
    </row>
    <row r="525" spans="1:3" x14ac:dyDescent="0.2">
      <c r="A525" s="20" t="s">
        <v>2389</v>
      </c>
      <c r="B525" s="24">
        <v>2017</v>
      </c>
      <c r="C525" s="22">
        <v>0</v>
      </c>
    </row>
    <row r="526" spans="1:3" x14ac:dyDescent="0.2">
      <c r="A526" s="20" t="s">
        <v>2422</v>
      </c>
      <c r="B526" s="24">
        <v>2017</v>
      </c>
      <c r="C526" s="22">
        <v>0</v>
      </c>
    </row>
    <row r="527" spans="1:3" x14ac:dyDescent="0.2">
      <c r="A527" s="20" t="s">
        <v>2642</v>
      </c>
      <c r="B527" s="24">
        <v>2017</v>
      </c>
      <c r="C527" s="22">
        <v>0</v>
      </c>
    </row>
    <row r="528" spans="1:3" x14ac:dyDescent="0.2">
      <c r="A528" s="20" t="s">
        <v>2738</v>
      </c>
      <c r="B528" s="24">
        <v>2017</v>
      </c>
      <c r="C528" s="22">
        <v>0</v>
      </c>
    </row>
    <row r="529" spans="1:3" x14ac:dyDescent="0.2">
      <c r="A529" s="20" t="s">
        <v>2744</v>
      </c>
      <c r="B529" s="24">
        <v>2017</v>
      </c>
      <c r="C529" s="22">
        <v>0</v>
      </c>
    </row>
    <row r="530" spans="1:3" x14ac:dyDescent="0.2">
      <c r="A530" s="20" t="s">
        <v>2751</v>
      </c>
      <c r="B530" s="24">
        <v>2017</v>
      </c>
      <c r="C530" s="22">
        <v>0</v>
      </c>
    </row>
    <row r="531" spans="1:3" x14ac:dyDescent="0.2">
      <c r="A531" s="20" t="s">
        <v>2759</v>
      </c>
      <c r="B531" s="24">
        <v>2017</v>
      </c>
      <c r="C531" s="22">
        <v>0</v>
      </c>
    </row>
    <row r="532" spans="1:3" x14ac:dyDescent="0.2">
      <c r="A532" s="20" t="s">
        <v>2814</v>
      </c>
      <c r="B532" s="24">
        <v>2017</v>
      </c>
      <c r="C532" s="22">
        <v>0</v>
      </c>
    </row>
    <row r="533" spans="1:3" x14ac:dyDescent="0.2">
      <c r="A533" s="20" t="s">
        <v>2831</v>
      </c>
      <c r="B533" s="24">
        <v>2017</v>
      </c>
      <c r="C533" s="22">
        <v>0</v>
      </c>
    </row>
    <row r="534" spans="1:3" x14ac:dyDescent="0.2">
      <c r="A534" s="20" t="s">
        <v>2874</v>
      </c>
      <c r="B534" s="24">
        <v>2017</v>
      </c>
      <c r="C534" s="22">
        <v>0</v>
      </c>
    </row>
    <row r="535" spans="1:3" x14ac:dyDescent="0.2">
      <c r="A535" s="20" t="s">
        <v>2930</v>
      </c>
      <c r="B535" s="24">
        <v>2017</v>
      </c>
      <c r="C535" s="22">
        <v>0</v>
      </c>
    </row>
    <row r="536" spans="1:3" x14ac:dyDescent="0.2">
      <c r="A536" s="20" t="s">
        <v>2942</v>
      </c>
      <c r="B536" s="24">
        <v>2017</v>
      </c>
      <c r="C536" s="22">
        <v>0</v>
      </c>
    </row>
    <row r="537" spans="1:3" x14ac:dyDescent="0.2">
      <c r="A537" s="20" t="s">
        <v>2949</v>
      </c>
      <c r="B537" s="24">
        <v>2017</v>
      </c>
      <c r="C537" s="22">
        <v>0</v>
      </c>
    </row>
    <row r="538" spans="1:3" x14ac:dyDescent="0.2">
      <c r="A538" s="20" t="s">
        <v>3403</v>
      </c>
      <c r="B538" s="24">
        <v>2016</v>
      </c>
      <c r="C538" s="22">
        <v>0</v>
      </c>
    </row>
    <row r="539" spans="1:3" x14ac:dyDescent="0.2">
      <c r="A539" s="20" t="s">
        <v>3411</v>
      </c>
      <c r="B539" s="24">
        <v>2016</v>
      </c>
      <c r="C539" s="22">
        <v>0</v>
      </c>
    </row>
    <row r="540" spans="1:3" x14ac:dyDescent="0.2">
      <c r="A540" s="20" t="s">
        <v>3417</v>
      </c>
      <c r="B540" s="24">
        <v>2016</v>
      </c>
      <c r="C540" s="22">
        <v>0</v>
      </c>
    </row>
    <row r="541" spans="1:3" x14ac:dyDescent="0.2">
      <c r="A541" s="20" t="s">
        <v>3418</v>
      </c>
      <c r="B541" s="24">
        <v>2016</v>
      </c>
      <c r="C541" s="22">
        <v>0</v>
      </c>
    </row>
    <row r="542" spans="1:3" x14ac:dyDescent="0.2">
      <c r="A542" s="20" t="s">
        <v>3419</v>
      </c>
      <c r="B542" s="24">
        <v>2016</v>
      </c>
      <c r="C542" s="22">
        <v>0</v>
      </c>
    </row>
    <row r="543" spans="1:3" x14ac:dyDescent="0.2">
      <c r="A543" s="20" t="s">
        <v>3437</v>
      </c>
      <c r="B543" s="24">
        <v>2016</v>
      </c>
      <c r="C543" s="22">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Escolhido</vt:lpstr>
      <vt:lpstr>Rejeitado</vt:lpstr>
      <vt:lpstr>Método Solver Linguagem</vt:lpstr>
      <vt:lpstr>Planilha1</vt:lpstr>
      <vt:lpstr>Tipos de Heurística</vt:lpstr>
      <vt:lpstr>Áreas e Tipos</vt:lpstr>
      <vt:lpstr>Ano de Publicação e Citações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cp:lastModifiedBy>
  <dcterms:created xsi:type="dcterms:W3CDTF">2021-04-01T02:53:49Z</dcterms:created>
  <dcterms:modified xsi:type="dcterms:W3CDTF">2021-11-09T02:19:38Z</dcterms:modified>
</cp:coreProperties>
</file>