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OneDrive - KU Leuven\Werk\Doctoraat\Experiments\Quectel BG96\"/>
    </mc:Choice>
  </mc:AlternateContent>
  <xr:revisionPtr revIDLastSave="0" documentId="13_ncr:1_{C0B8F6A2-CA0D-4306-A72A-BFF45574A894}" xr6:coauthVersionLast="47" xr6:coauthVersionMax="47" xr10:uidLastSave="{00000000-0000-0000-0000-000000000000}"/>
  <bookViews>
    <workbookView xWindow="21570" yWindow="8955" windowWidth="16935" windowHeight="15690" xr2:uid="{9C36C5B6-C7AF-4BAF-B18B-367B6282A1AA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2" i="1" l="1"/>
  <c r="D31" i="1"/>
  <c r="D30" i="1"/>
  <c r="D27" i="1"/>
  <c r="D25" i="1"/>
  <c r="D26" i="1"/>
  <c r="D15" i="1"/>
  <c r="D22" i="1"/>
  <c r="D10" i="1"/>
  <c r="D9" i="1"/>
  <c r="D14" i="1"/>
  <c r="D16" i="1"/>
  <c r="D20" i="1"/>
  <c r="D21" i="1"/>
  <c r="D23" i="1"/>
  <c r="D24" i="1"/>
  <c r="D6" i="1"/>
  <c r="D7" i="1"/>
  <c r="D8" i="1"/>
  <c r="D5" i="1"/>
  <c r="D17" i="1" l="1"/>
  <c r="D11" i="1"/>
</calcChain>
</file>

<file path=xl/sharedStrings.xml><?xml version="1.0" encoding="utf-8"?>
<sst xmlns="http://schemas.openxmlformats.org/spreadsheetml/2006/main" count="42" uniqueCount="37">
  <si>
    <t>NB-IoT</t>
  </si>
  <si>
    <t>#</t>
  </si>
  <si>
    <t>Octopart link</t>
  </si>
  <si>
    <t>https://octopart.com/bg96ma-128-sgn-quectel-94178001?r=sp</t>
  </si>
  <si>
    <t>Price USD (&gt;1pcs)</t>
  </si>
  <si>
    <t>BG96MA-128-SGN</t>
  </si>
  <si>
    <t>https://octopart.com/693022010811-w%C3%BCrth+elektronik-52645177?r=sp</t>
  </si>
  <si>
    <t>WR-CRD Micro SIM Card Connector</t>
  </si>
  <si>
    <t>https://octopart.com/bc847w%2C115-nexperia-78739125?r=sp</t>
  </si>
  <si>
    <t>BC847W,115</t>
  </si>
  <si>
    <t>https://octopart.com/dmn2310uw-7-diodes+inc.-112906842?r=sp</t>
  </si>
  <si>
    <t>Total cost</t>
  </si>
  <si>
    <t>DMN2310UW-7</t>
  </si>
  <si>
    <t>Resistors and Capacitors</t>
  </si>
  <si>
    <t>LoRaWAN</t>
  </si>
  <si>
    <t>https://octopart.com/rn2483a-i%2Frm104-microchip-90584481?r=sp</t>
  </si>
  <si>
    <t>RN2483A-I/RM104</t>
  </si>
  <si>
    <t>Antenna</t>
  </si>
  <si>
    <t>https://octopart.com/ant-ghel2r-sma-rf+solutions-28336341?r=sp</t>
  </si>
  <si>
    <t>Common</t>
  </si>
  <si>
    <t>Total</t>
  </si>
  <si>
    <t>EFM32HG322F64G-B-QFP48</t>
  </si>
  <si>
    <t>https://octopart.com/lfxtal050789cutt-iqd+frequency+products-65420217?r=sp</t>
  </si>
  <si>
    <t>https://octopart.com/efm32hg322f64g-b-qfp48-silicon+labs-75630660?r=sp</t>
  </si>
  <si>
    <t>LFXTAL050789CUTT</t>
  </si>
  <si>
    <t>https://octopart.com/mcp73831t-2ati%2Fot-microchip-422780?r=sp#CadModels</t>
  </si>
  <si>
    <t>MCP73831T-2ATI/OT</t>
  </si>
  <si>
    <t>https://octopart.com/7a-24.000maaj-t-txc-18785507?r=sp</t>
  </si>
  <si>
    <t>7A-24.000MAAJ-T</t>
  </si>
  <si>
    <t>https://octopart.com/47346-0001-molex-7164928?r=sp</t>
  </si>
  <si>
    <t>USB Connector</t>
  </si>
  <si>
    <t>https://octopart.com/105262-0001-molex-29198908?r=sp</t>
  </si>
  <si>
    <t>Li-Po Battery</t>
  </si>
  <si>
    <t>NB-IoT only solution</t>
  </si>
  <si>
    <t>LoRaWAN only solution</t>
  </si>
  <si>
    <t>Multi-RAT solution</t>
  </si>
  <si>
    <t>BOM Comparison Multi-RAT (Estimate cost)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</si>
</sst>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[$$-409]#,##0.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rgb="FF0070C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2" fillId="0" borderId="0" xfId="0" applyFont="1"/>
    <xf numFmtId="0" fontId="3" fillId="0" borderId="0" xfId="1"/>
    <xf numFmtId="0" fontId="1" fillId="0" borderId="0" xfId="0" applyFont="1"/>
    <xf numFmtId="0" fontId="4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168" fontId="0" fillId="0" borderId="0" xfId="0" applyNumberFormat="1"/>
    <xf numFmtId="168" fontId="4" fillId="0" borderId="0" xfId="0" applyNumberFormat="1" applyFont="1" applyAlignment="1">
      <alignment horizontal="right"/>
    </xf>
    <xf numFmtId="0" fontId="4" fillId="0" borderId="0" xfId="0" applyFont="1"/>
    <xf numFmtId="168" fontId="4" fillId="0" borderId="0" xfId="0" applyNumberFormat="1" applyFont="1"/>
    <xf numFmtId="168" fontId="1" fillId="0" borderId="0" xfId="0" applyNumberFormat="1" applyFont="1"/>
    <xf numFmtId="0" fontId="5" fillId="0" borderId="0" xfId="1" applyFont="1"/>
  </cellXfs>
  <cellStyles count="2">
    <cellStyle name="Hyperlink" xfId="1" builtinId="8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octopart.com/lfxtal050789cutt-iqd+frequency+products-65420217?r=sp" TargetMode="External"/><Relationship Id="rId3" Type="http://schemas.openxmlformats.org/officeDocument/2006/relationships/hyperlink" Target="https://octopart.com/dmn2310uw-7-diodes+inc.-112906842?r=sp" TargetMode="External"/><Relationship Id="rId7" Type="http://schemas.openxmlformats.org/officeDocument/2006/relationships/hyperlink" Target="https://octopart.com/efm32hg322f64g-b-qfp48-silicon+labs-75630660?r=sp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s://octopart.com/693022010811-w%C3%BCrth+elektronik-52645177?r=sp" TargetMode="External"/><Relationship Id="rId1" Type="http://schemas.openxmlformats.org/officeDocument/2006/relationships/hyperlink" Target="https://octopart.com/bg96ma-128-sgn-quectel-94178001?r=sp" TargetMode="External"/><Relationship Id="rId6" Type="http://schemas.openxmlformats.org/officeDocument/2006/relationships/hyperlink" Target="https://octopart.com/ant-ghel2r-sma-rf+solutions-28336341?r=sp" TargetMode="External"/><Relationship Id="rId11" Type="http://schemas.openxmlformats.org/officeDocument/2006/relationships/hyperlink" Target="https://octopart.com/47346-0001-molex-7164928?r=sp" TargetMode="External"/><Relationship Id="rId5" Type="http://schemas.openxmlformats.org/officeDocument/2006/relationships/hyperlink" Target="https://octopart.com/rn2483a-i%2Frm104-microchip-90584481?r=sp" TargetMode="External"/><Relationship Id="rId10" Type="http://schemas.openxmlformats.org/officeDocument/2006/relationships/hyperlink" Target="https://octopart.com/7a-24.000maaj-t-txc-18785507?r=sp" TargetMode="External"/><Relationship Id="rId4" Type="http://schemas.openxmlformats.org/officeDocument/2006/relationships/hyperlink" Target="https://octopart.com/bc847w%2C115-nexperia-78739125?r=sp" TargetMode="External"/><Relationship Id="rId9" Type="http://schemas.openxmlformats.org/officeDocument/2006/relationships/hyperlink" Target="https://octopart.com/mcp73831t-2ati%2Fot-microchip-422780?r=s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331F0-BD3C-4C7B-A2DC-20329F377C12}">
  <dimension ref="A1:E32"/>
  <sheetViews>
    <sheetView tabSelected="1" workbookViewId="0">
      <selection activeCell="A2" sqref="A2"/>
    </sheetView>
  </sheetViews>
  <sheetFormatPr defaultRowHeight="15" x14ac:dyDescent="0.25"/>
  <cols>
    <col min="1" max="1" width="34.28515625" bestFit="1" customWidth="1"/>
    <col min="3" max="3" width="12.140625" style="6" bestFit="1" customWidth="1"/>
    <col min="4" max="4" width="9.140625" style="6"/>
  </cols>
  <sheetData>
    <row r="1" spans="1:5" ht="18.75" x14ac:dyDescent="0.3">
      <c r="A1" s="1" t="s">
        <v>36</v>
      </c>
    </row>
    <row r="3" spans="1:5" x14ac:dyDescent="0.25">
      <c r="B3" t="s">
        <v>1</v>
      </c>
      <c r="C3" s="6" t="s">
        <v>4</v>
      </c>
      <c r="D3" s="6" t="s">
        <v>11</v>
      </c>
      <c r="E3" t="s">
        <v>2</v>
      </c>
    </row>
    <row r="4" spans="1:5" x14ac:dyDescent="0.25">
      <c r="A4" s="3" t="s">
        <v>0</v>
      </c>
    </row>
    <row r="5" spans="1:5" x14ac:dyDescent="0.25">
      <c r="A5" t="s">
        <v>5</v>
      </c>
      <c r="B5">
        <v>1</v>
      </c>
      <c r="C5" s="6">
        <v>19</v>
      </c>
      <c r="D5" s="6">
        <f>B5*C5</f>
        <v>19</v>
      </c>
      <c r="E5" s="2" t="s">
        <v>3</v>
      </c>
    </row>
    <row r="6" spans="1:5" x14ac:dyDescent="0.25">
      <c r="A6" t="s">
        <v>7</v>
      </c>
      <c r="B6">
        <v>1</v>
      </c>
      <c r="C6" s="6">
        <v>1.64</v>
      </c>
      <c r="D6" s="6">
        <f t="shared" ref="D6:D26" si="0">B6*C6</f>
        <v>1.64</v>
      </c>
      <c r="E6" s="2" t="s">
        <v>6</v>
      </c>
    </row>
    <row r="7" spans="1:5" x14ac:dyDescent="0.25">
      <c r="A7" t="s">
        <v>9</v>
      </c>
      <c r="B7">
        <v>4</v>
      </c>
      <c r="C7" s="6">
        <v>0.13</v>
      </c>
      <c r="D7" s="6">
        <f t="shared" si="0"/>
        <v>0.52</v>
      </c>
      <c r="E7" s="2" t="s">
        <v>8</v>
      </c>
    </row>
    <row r="8" spans="1:5" x14ac:dyDescent="0.25">
      <c r="A8" t="s">
        <v>12</v>
      </c>
      <c r="B8">
        <v>4</v>
      </c>
      <c r="C8" s="6">
        <v>0.06</v>
      </c>
      <c r="D8" s="6">
        <f t="shared" si="0"/>
        <v>0.24</v>
      </c>
      <c r="E8" s="2" t="s">
        <v>10</v>
      </c>
    </row>
    <row r="9" spans="1:5" x14ac:dyDescent="0.25">
      <c r="A9" t="s">
        <v>17</v>
      </c>
      <c r="B9">
        <v>1</v>
      </c>
      <c r="C9" s="6">
        <v>5.05</v>
      </c>
      <c r="D9" s="6">
        <f>B9*C9</f>
        <v>5.05</v>
      </c>
      <c r="E9" s="2" t="s">
        <v>18</v>
      </c>
    </row>
    <row r="10" spans="1:5" x14ac:dyDescent="0.25">
      <c r="A10" t="s">
        <v>13</v>
      </c>
      <c r="B10">
        <v>32</v>
      </c>
      <c r="C10" s="6">
        <v>0.01</v>
      </c>
      <c r="D10" s="6">
        <f t="shared" si="0"/>
        <v>0.32</v>
      </c>
    </row>
    <row r="11" spans="1:5" x14ac:dyDescent="0.25">
      <c r="A11" s="4" t="s">
        <v>20</v>
      </c>
      <c r="D11" s="6">
        <f>SUM(D5:D10)</f>
        <v>26.77</v>
      </c>
    </row>
    <row r="13" spans="1:5" x14ac:dyDescent="0.25">
      <c r="A13" s="3" t="s">
        <v>14</v>
      </c>
    </row>
    <row r="14" spans="1:5" x14ac:dyDescent="0.25">
      <c r="A14" t="s">
        <v>16</v>
      </c>
      <c r="B14">
        <v>1</v>
      </c>
      <c r="C14" s="6">
        <v>13.44</v>
      </c>
      <c r="D14" s="6">
        <f t="shared" si="0"/>
        <v>13.44</v>
      </c>
      <c r="E14" s="2" t="s">
        <v>15</v>
      </c>
    </row>
    <row r="15" spans="1:5" x14ac:dyDescent="0.25">
      <c r="A15" t="s">
        <v>17</v>
      </c>
      <c r="B15">
        <v>1</v>
      </c>
      <c r="C15" s="6">
        <v>3.2080000000000002</v>
      </c>
      <c r="D15" s="6">
        <f t="shared" si="0"/>
        <v>3.2080000000000002</v>
      </c>
      <c r="E15" s="2" t="s">
        <v>31</v>
      </c>
    </row>
    <row r="16" spans="1:5" x14ac:dyDescent="0.25">
      <c r="A16" t="s">
        <v>13</v>
      </c>
      <c r="B16">
        <v>8</v>
      </c>
      <c r="C16" s="6">
        <v>0.01</v>
      </c>
      <c r="D16" s="6">
        <f t="shared" si="0"/>
        <v>0.08</v>
      </c>
    </row>
    <row r="17" spans="1:5" s="4" customFormat="1" x14ac:dyDescent="0.25">
      <c r="A17" s="4" t="s">
        <v>20</v>
      </c>
      <c r="C17" s="7"/>
      <c r="D17" s="7">
        <f>SUM(D14:D16)</f>
        <v>16.727999999999998</v>
      </c>
    </row>
    <row r="19" spans="1:5" x14ac:dyDescent="0.25">
      <c r="A19" s="3" t="s">
        <v>19</v>
      </c>
    </row>
    <row r="20" spans="1:5" x14ac:dyDescent="0.25">
      <c r="A20" t="s">
        <v>21</v>
      </c>
      <c r="B20">
        <v>1</v>
      </c>
      <c r="C20" s="6">
        <v>2.4129999999999998</v>
      </c>
      <c r="D20" s="6">
        <f t="shared" si="0"/>
        <v>2.4129999999999998</v>
      </c>
      <c r="E20" s="2" t="s">
        <v>23</v>
      </c>
    </row>
    <row r="21" spans="1:5" x14ac:dyDescent="0.25">
      <c r="A21" t="s">
        <v>24</v>
      </c>
      <c r="B21">
        <v>1</v>
      </c>
      <c r="C21" s="6">
        <v>0.79</v>
      </c>
      <c r="D21" s="6">
        <f t="shared" si="0"/>
        <v>0.79</v>
      </c>
      <c r="E21" s="11" t="s">
        <v>22</v>
      </c>
    </row>
    <row r="22" spans="1:5" x14ac:dyDescent="0.25">
      <c r="A22" t="s">
        <v>28</v>
      </c>
      <c r="B22">
        <v>1</v>
      </c>
      <c r="C22" s="6">
        <v>0.72</v>
      </c>
      <c r="D22" s="6">
        <f t="shared" si="0"/>
        <v>0.72</v>
      </c>
      <c r="E22" s="2" t="s">
        <v>27</v>
      </c>
    </row>
    <row r="23" spans="1:5" x14ac:dyDescent="0.25">
      <c r="A23" t="s">
        <v>26</v>
      </c>
      <c r="B23">
        <v>1</v>
      </c>
      <c r="C23" s="6">
        <v>0.59</v>
      </c>
      <c r="D23" s="6">
        <f>B23*C23</f>
        <v>0.59</v>
      </c>
      <c r="E23" s="2" t="s">
        <v>25</v>
      </c>
    </row>
    <row r="24" spans="1:5" x14ac:dyDescent="0.25">
      <c r="A24" t="s">
        <v>30</v>
      </c>
      <c r="B24">
        <v>1</v>
      </c>
      <c r="C24" s="6">
        <v>0.92</v>
      </c>
      <c r="D24" s="6">
        <f t="shared" si="0"/>
        <v>0.92</v>
      </c>
      <c r="E24" s="2" t="s">
        <v>29</v>
      </c>
    </row>
    <row r="25" spans="1:5" x14ac:dyDescent="0.25">
      <c r="A25" t="s">
        <v>32</v>
      </c>
      <c r="B25">
        <v>1</v>
      </c>
      <c r="C25" s="6">
        <v>10</v>
      </c>
      <c r="D25" s="6">
        <f t="shared" si="0"/>
        <v>10</v>
      </c>
    </row>
    <row r="26" spans="1:5" x14ac:dyDescent="0.25">
      <c r="A26" t="s">
        <v>13</v>
      </c>
      <c r="B26">
        <v>15</v>
      </c>
      <c r="C26" s="6">
        <v>0.01</v>
      </c>
      <c r="D26" s="6">
        <f t="shared" si="0"/>
        <v>0.15</v>
      </c>
    </row>
    <row r="27" spans="1:5" s="8" customFormat="1" x14ac:dyDescent="0.25">
      <c r="A27" s="4" t="s">
        <v>20</v>
      </c>
      <c r="C27" s="9"/>
      <c r="D27" s="9">
        <f>SUM(D20:D26)</f>
        <v>15.583</v>
      </c>
    </row>
    <row r="30" spans="1:5" x14ac:dyDescent="0.25">
      <c r="A30" s="5" t="s">
        <v>33</v>
      </c>
      <c r="D30" s="10">
        <f>D11+D27</f>
        <v>42.353000000000002</v>
      </c>
    </row>
    <row r="31" spans="1:5" x14ac:dyDescent="0.25">
      <c r="A31" s="5" t="s">
        <v>34</v>
      </c>
      <c r="D31" s="10">
        <f>D17+D27</f>
        <v>32.311</v>
      </c>
    </row>
    <row r="32" spans="1:5" x14ac:dyDescent="0.25">
      <c r="A32" s="5" t="s">
        <v>35</v>
      </c>
      <c r="D32" s="10">
        <f>D27+D17+D11</f>
        <v>59.081000000000003</v>
      </c>
    </row>
  </sheetData>
  <hyperlinks>
    <hyperlink ref="E5" r:id="rId1" xr:uid="{AB8C76A4-3108-4EDA-977E-753711F7F23B}"/>
    <hyperlink ref="E6" r:id="rId2" xr:uid="{DC91C3D6-FF19-49C0-86D2-0EE57987A14E}"/>
    <hyperlink ref="E8" r:id="rId3" xr:uid="{F7C29657-691F-4884-877B-2B910F717062}"/>
    <hyperlink ref="E7" r:id="rId4" xr:uid="{59AA7A00-8A6F-4FA7-BB0F-F3BC8EE62EF5}"/>
    <hyperlink ref="E14" r:id="rId5" xr:uid="{7CBC8FAF-7696-47DB-9D44-E8AE8870962B}"/>
    <hyperlink ref="E9" r:id="rId6" xr:uid="{58B688AD-5D33-47BE-8AB8-A6A85732D6AB}"/>
    <hyperlink ref="E20" r:id="rId7" xr:uid="{E11B89A7-9C32-4BDA-9A7E-DABE84F8A8D5}"/>
    <hyperlink ref="E21" r:id="rId8" xr:uid="{551C02F8-5069-4C1A-8145-05013B970AF7}"/>
    <hyperlink ref="E23" r:id="rId9" location="CadModels" xr:uid="{FA06CA5D-C9BC-4E93-ADA6-9142871F942E}"/>
    <hyperlink ref="E22" r:id="rId10" xr:uid="{8559F10F-6FC8-403E-8502-D148277B6D7D}"/>
    <hyperlink ref="E24" r:id="rId11" xr:uid="{D53C47AF-3D42-465D-AA24-83E108E108AE}"/>
  </hyperlinks>
  <pageMargins left="0.7" right="0.7" top="0.75" bottom="0.75" header="0.3" footer="0.3"/>
  <pageSetup orientation="portrait"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Guus Leenders</dc:creator>
  <cp:lastModifiedBy>Guus Leenders</cp:lastModifiedBy>
  <cp:lastPrinted>2021-07-02T14:38:17Z</cp:lastPrinted>
  <dcterms:created xsi:type="dcterms:W3CDTF">2021-07-02T13:57:44Z</dcterms:created>
  <dcterms:modified xsi:type="dcterms:W3CDTF">2021-07-02T14:38:32Z</dcterms:modified>
</cp:coreProperties>
</file>