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9600" windowHeight="12420" tabRatio="500" firstSheet="6" activeTab="10"/>
  </bookViews>
  <sheets>
    <sheet name="11-12 BA H1" sheetId="1" r:id="rId1"/>
    <sheet name="11-12 BAL H12" sheetId="2" r:id="rId2"/>
    <sheet name="Preempt" sheetId="3" r:id="rId3"/>
    <sheet name="Opening H1" sheetId="4" r:id="rId4"/>
    <sheet name="Preempt length" sheetId="5" r:id="rId5"/>
    <sheet name="Contested auction" sheetId="6" r:id="rId6"/>
    <sheet name="W2 NV 1st" sheetId="7" r:id="rId7"/>
    <sheet name="W2 ist" sheetId="8" r:id="rId8"/>
    <sheet name="Auction length" sheetId="9" r:id="rId9"/>
    <sheet name="Sheet1" sheetId="10" r:id="rId10"/>
    <sheet name="Sheet2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1" l="1"/>
  <c r="E30" i="11"/>
  <c r="F28" i="11"/>
  <c r="E28" i="11"/>
  <c r="D28" i="11"/>
  <c r="C28" i="11"/>
  <c r="G27" i="11"/>
  <c r="D27" i="11"/>
  <c r="E27" i="11"/>
  <c r="F27" i="11"/>
  <c r="C27" i="11"/>
  <c r="D27" i="10"/>
  <c r="E27" i="10"/>
  <c r="F27" i="10"/>
  <c r="C27" i="10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B33" i="6"/>
  <c r="B32" i="6"/>
  <c r="B31" i="6"/>
  <c r="B30" i="6"/>
  <c r="B29" i="6"/>
  <c r="B28" i="6"/>
  <c r="B27" i="6"/>
  <c r="M28" i="7"/>
  <c r="M29" i="7"/>
  <c r="M30" i="7"/>
  <c r="M31" i="7"/>
  <c r="M32" i="7"/>
  <c r="M33" i="7"/>
  <c r="M27" i="7"/>
  <c r="H28" i="7"/>
  <c r="I28" i="7"/>
  <c r="J28" i="7"/>
  <c r="K28" i="7"/>
  <c r="L28" i="7"/>
  <c r="H29" i="7"/>
  <c r="I29" i="7"/>
  <c r="J29" i="7"/>
  <c r="K29" i="7"/>
  <c r="L29" i="7"/>
  <c r="H30" i="7"/>
  <c r="I30" i="7"/>
  <c r="J30" i="7"/>
  <c r="K30" i="7"/>
  <c r="L30" i="7"/>
  <c r="H31" i="7"/>
  <c r="I31" i="7"/>
  <c r="J31" i="7"/>
  <c r="K31" i="7"/>
  <c r="L31" i="7"/>
  <c r="H32" i="7"/>
  <c r="I32" i="7"/>
  <c r="J32" i="7"/>
  <c r="K32" i="7"/>
  <c r="L32" i="7"/>
  <c r="H33" i="7"/>
  <c r="I33" i="7"/>
  <c r="J33" i="7"/>
  <c r="K33" i="7"/>
  <c r="L33" i="7"/>
  <c r="L27" i="7"/>
  <c r="K27" i="7"/>
  <c r="J27" i="7"/>
  <c r="I27" i="7"/>
  <c r="H27" i="7"/>
  <c r="G28" i="7"/>
  <c r="G29" i="7"/>
  <c r="G30" i="7"/>
  <c r="G31" i="7"/>
  <c r="G32" i="7"/>
  <c r="G33" i="7"/>
  <c r="G27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B33" i="7"/>
  <c r="B32" i="7"/>
  <c r="B31" i="7"/>
  <c r="B30" i="7"/>
  <c r="B29" i="7"/>
  <c r="B28" i="7"/>
  <c r="B27" i="7"/>
  <c r="D27" i="2"/>
  <c r="D28" i="2"/>
  <c r="D29" i="2"/>
  <c r="D30" i="2"/>
  <c r="D31" i="2"/>
  <c r="D32" i="2"/>
  <c r="D33" i="2"/>
  <c r="C27" i="2"/>
  <c r="C28" i="2"/>
  <c r="C29" i="2"/>
  <c r="C30" i="2"/>
  <c r="C31" i="2"/>
  <c r="C32" i="2"/>
  <c r="C33" i="2"/>
  <c r="B33" i="2"/>
  <c r="B32" i="2"/>
  <c r="B31" i="2"/>
  <c r="B30" i="2"/>
  <c r="B29" i="2"/>
  <c r="B28" i="2"/>
  <c r="B27" i="2"/>
  <c r="B28" i="9"/>
  <c r="B27" i="9"/>
  <c r="H27" i="8"/>
  <c r="I27" i="8"/>
  <c r="J27" i="8"/>
  <c r="K27" i="8"/>
  <c r="L27" i="8"/>
  <c r="H28" i="8"/>
  <c r="I28" i="8"/>
  <c r="J28" i="8"/>
  <c r="K28" i="8"/>
  <c r="L28" i="8"/>
  <c r="H29" i="8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H32" i="8"/>
  <c r="I32" i="8"/>
  <c r="J32" i="8"/>
  <c r="K32" i="8"/>
  <c r="L32" i="8"/>
  <c r="H33" i="8"/>
  <c r="I33" i="8"/>
  <c r="J33" i="8"/>
  <c r="K33" i="8"/>
  <c r="L33" i="8"/>
  <c r="G27" i="8"/>
  <c r="G28" i="8"/>
  <c r="G29" i="8"/>
  <c r="G30" i="8"/>
  <c r="G31" i="8"/>
  <c r="G32" i="8"/>
  <c r="G33" i="8"/>
  <c r="C27" i="8"/>
  <c r="D27" i="8"/>
  <c r="E27" i="8"/>
  <c r="F27" i="8"/>
  <c r="C28" i="8"/>
  <c r="D28" i="8"/>
  <c r="E28" i="8"/>
  <c r="F28" i="8"/>
  <c r="C29" i="8"/>
  <c r="D29" i="8"/>
  <c r="E29" i="8"/>
  <c r="F29" i="8"/>
  <c r="C30" i="8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  <c r="B30" i="8"/>
  <c r="B29" i="8"/>
  <c r="B28" i="8"/>
  <c r="B27" i="8"/>
  <c r="G3" i="8"/>
  <c r="I3" i="8"/>
  <c r="J3" i="8"/>
  <c r="K3" i="8"/>
  <c r="L3" i="8"/>
  <c r="G4" i="8"/>
  <c r="I4" i="8"/>
  <c r="J4" i="8"/>
  <c r="K4" i="8"/>
  <c r="L4" i="8"/>
  <c r="G5" i="8"/>
  <c r="I5" i="8"/>
  <c r="J5" i="8"/>
  <c r="K5" i="8"/>
  <c r="L5" i="8"/>
  <c r="G6" i="8"/>
  <c r="I6" i="8"/>
  <c r="J6" i="8"/>
  <c r="K6" i="8"/>
  <c r="L6" i="8"/>
  <c r="G7" i="8"/>
  <c r="I7" i="8"/>
  <c r="J7" i="8"/>
  <c r="K7" i="8"/>
  <c r="L7" i="8"/>
  <c r="G8" i="8"/>
  <c r="I8" i="8"/>
  <c r="J8" i="8"/>
  <c r="K8" i="8"/>
  <c r="L8" i="8"/>
  <c r="G9" i="8"/>
  <c r="I9" i="8"/>
  <c r="J9" i="8"/>
  <c r="K9" i="8"/>
  <c r="L9" i="8"/>
  <c r="G10" i="8"/>
  <c r="I10" i="8"/>
  <c r="J10" i="8"/>
  <c r="K10" i="8"/>
  <c r="L10" i="8"/>
  <c r="G11" i="8"/>
  <c r="I11" i="8"/>
  <c r="J11" i="8"/>
  <c r="K11" i="8"/>
  <c r="L11" i="8"/>
  <c r="G12" i="8"/>
  <c r="I12" i="8"/>
  <c r="J12" i="8"/>
  <c r="K12" i="8"/>
  <c r="L12" i="8"/>
  <c r="G13" i="8"/>
  <c r="I13" i="8"/>
  <c r="J13" i="8"/>
  <c r="K13" i="8"/>
  <c r="L13" i="8"/>
  <c r="G14" i="8"/>
  <c r="I14" i="8"/>
  <c r="J14" i="8"/>
  <c r="K14" i="8"/>
  <c r="L14" i="8"/>
  <c r="G15" i="8"/>
  <c r="I15" i="8"/>
  <c r="J15" i="8"/>
  <c r="K15" i="8"/>
  <c r="L15" i="8"/>
  <c r="G16" i="8"/>
  <c r="I16" i="8"/>
  <c r="J16" i="8"/>
  <c r="K16" i="8"/>
  <c r="L16" i="8"/>
  <c r="G17" i="8"/>
  <c r="I17" i="8"/>
  <c r="J17" i="8"/>
  <c r="K17" i="8"/>
  <c r="L17" i="8"/>
  <c r="G18" i="8"/>
  <c r="I18" i="8"/>
  <c r="J18" i="8"/>
  <c r="K18" i="8"/>
  <c r="L18" i="8"/>
  <c r="G19" i="8"/>
  <c r="I19" i="8"/>
  <c r="J19" i="8"/>
  <c r="K19" i="8"/>
  <c r="L19" i="8"/>
  <c r="G20" i="8"/>
  <c r="I20" i="8"/>
  <c r="J20" i="8"/>
  <c r="K20" i="8"/>
  <c r="L20" i="8"/>
  <c r="G21" i="8"/>
  <c r="I21" i="8"/>
  <c r="J21" i="8"/>
  <c r="K21" i="8"/>
  <c r="L21" i="8"/>
  <c r="G22" i="8"/>
  <c r="I22" i="8"/>
  <c r="J22" i="8"/>
  <c r="K22" i="8"/>
  <c r="L22" i="8"/>
  <c r="G23" i="8"/>
  <c r="I23" i="8"/>
  <c r="J23" i="8"/>
  <c r="K23" i="8"/>
  <c r="L23" i="8"/>
  <c r="G24" i="8"/>
  <c r="I24" i="8"/>
  <c r="J24" i="8"/>
  <c r="K24" i="8"/>
  <c r="L24" i="8"/>
  <c r="G25" i="8"/>
  <c r="I25" i="8"/>
  <c r="J25" i="8"/>
  <c r="K25" i="8"/>
  <c r="L25" i="8"/>
  <c r="G2" i="8"/>
  <c r="L2" i="8"/>
  <c r="K2" i="8"/>
  <c r="J2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H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<sst xmlns="http://schemas.openxmlformats.org/spreadsheetml/2006/main" count="384" uniqueCount="86">
  <si>
    <t>1955</t>
  </si>
  <si>
    <t>1957</t>
  </si>
  <si>
    <t>1959</t>
  </si>
  <si>
    <t>1962</t>
  </si>
  <si>
    <t>1967</t>
  </si>
  <si>
    <t>1973</t>
  </si>
  <si>
    <t>1974</t>
  </si>
  <si>
    <t>1975</t>
  </si>
  <si>
    <t>1977</t>
  </si>
  <si>
    <t>1979</t>
  </si>
  <si>
    <t>1981</t>
  </si>
  <si>
    <t>1983</t>
  </si>
  <si>
    <t>1987</t>
  </si>
  <si>
    <t>1991</t>
  </si>
  <si>
    <t>1995</t>
  </si>
  <si>
    <t>1997</t>
  </si>
  <si>
    <t>2000</t>
  </si>
  <si>
    <t>2001</t>
  </si>
  <si>
    <t>2003</t>
  </si>
  <si>
    <t>2005</t>
  </si>
  <si>
    <t>2007</t>
  </si>
  <si>
    <t>2009</t>
  </si>
  <si>
    <t>2011</t>
  </si>
  <si>
    <t>2013</t>
  </si>
  <si>
    <t>Year</t>
  </si>
  <si>
    <t>Passed</t>
  </si>
  <si>
    <t>Opened</t>
  </si>
  <si>
    <t>Ratio</t>
  </si>
  <si>
    <t>No preempt</t>
  </si>
  <si>
    <t>Preempt</t>
  </si>
  <si>
    <t>0</t>
  </si>
  <si>
    <t>4</t>
  </si>
  <si>
    <t>5</t>
  </si>
  <si>
    <t>6</t>
  </si>
  <si>
    <t>7</t>
  </si>
  <si>
    <t>8</t>
  </si>
  <si>
    <t>9</t>
  </si>
  <si>
    <t>1</t>
  </si>
  <si>
    <t>NA</t>
  </si>
  <si>
    <t>2</t>
  </si>
  <si>
    <t>3</t>
  </si>
  <si>
    <t>Total</t>
  </si>
  <si>
    <t>1950-1959</t>
  </si>
  <si>
    <t>1960-1969</t>
  </si>
  <si>
    <t>1970-1979</t>
  </si>
  <si>
    <t>1980-1989</t>
  </si>
  <si>
    <t>1990-1999</t>
  </si>
  <si>
    <t>2000-2009</t>
  </si>
  <si>
    <t>2010-2019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</si>
  <si>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</si>
  <si>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</si>
  <si>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</si>
  <si>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</si>
  <si>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</si>
  <si>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</si>
  <si>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</si>
  <si>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</si>
  <si>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</si>
  <si>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</si>
  <si>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</si>
  <si>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</si>
  <si>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</si>
  <si>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</si>
  <si>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</si>
  <si>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</si>
  <si>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</si>
  <si>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</si>
  <si>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</si>
  <si>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</si>
  <si>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</si>
  <si>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</si>
  <si>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</si>
  <si>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</si>
  <si>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</si>
  <si>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37</t>
  </si>
  <si>
    <t>39</t>
  </si>
  <si>
    <t>50-59</t>
  </si>
  <si>
    <t>60-69</t>
  </si>
  <si>
    <t>% Opened</t>
  </si>
  <si>
    <t>70-79</t>
  </si>
  <si>
    <t>80-89</t>
  </si>
  <si>
    <t>90-99</t>
  </si>
  <si>
    <t>00-09</t>
  </si>
  <si>
    <t>010-13</t>
  </si>
  <si>
    <t>check_contested</t>
  </si>
  <si>
    <t>check_contested_2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</si>
</sst>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  <xf numFmtId="0" fontId="3" fillId="0" borderId="0" xfId="0" applyFont="1"/>
    <xf numFmtId="1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50" zoomScaleNormal="150" zoomScalePageLayoutView="150" workbookViewId="0">
      <selection activeCell="E24" sqref="E24"/>
    </sheetView>
  </sheetViews>
  <sheetFormatPr baseColWidth="10" defaultRowHeight="15" x14ac:dyDescent="0"/>
  <cols>
    <col min="4" max="4" width="10.83203125" style="2"/>
  </cols>
  <sheetData>
    <row r="1" spans="1:4" s="1" customFormat="1">
      <c r="A1" s="1" t="s">
        <v>24</v>
      </c>
      <c r="B1" s="1" t="s">
        <v>25</v>
      </c>
      <c r="C1" s="1" t="s">
        <v>26</v>
      </c>
      <c r="D1" s="3" t="s">
        <v>27</v>
      </c>
    </row>
    <row r="2" spans="1:4">
      <c r="A2" t="s">
        <v>0</v>
      </c>
      <c r="B2">
        <v>20</v>
      </c>
      <c r="C2">
        <v>14</v>
      </c>
      <c r="D2" s="2">
        <f>C2/(B2+C2)</f>
        <v>0.41176470588235292</v>
      </c>
    </row>
    <row r="3" spans="1:4">
      <c r="A3" t="s">
        <v>1</v>
      </c>
      <c r="B3">
        <v>22</v>
      </c>
      <c r="C3">
        <v>12</v>
      </c>
      <c r="D3" s="2">
        <f t="shared" ref="D3:D25" si="0">C3/(B3+C3)</f>
        <v>0.35294117647058826</v>
      </c>
    </row>
    <row r="4" spans="1:4">
      <c r="A4" t="s">
        <v>2</v>
      </c>
      <c r="B4">
        <v>24</v>
      </c>
      <c r="C4">
        <v>20</v>
      </c>
      <c r="D4" s="2">
        <f t="shared" si="0"/>
        <v>0.45454545454545453</v>
      </c>
    </row>
    <row r="5" spans="1:4">
      <c r="A5" t="s">
        <v>3</v>
      </c>
      <c r="B5">
        <v>19</v>
      </c>
      <c r="C5">
        <v>21</v>
      </c>
      <c r="D5" s="2">
        <f t="shared" si="0"/>
        <v>0.52500000000000002</v>
      </c>
    </row>
    <row r="6" spans="1:4">
      <c r="A6" t="s">
        <v>4</v>
      </c>
      <c r="B6">
        <v>15</v>
      </c>
      <c r="C6">
        <v>11</v>
      </c>
      <c r="D6" s="2">
        <f t="shared" si="0"/>
        <v>0.42307692307692307</v>
      </c>
    </row>
    <row r="7" spans="1:4">
      <c r="A7" t="s">
        <v>5</v>
      </c>
      <c r="B7">
        <v>10</v>
      </c>
      <c r="C7">
        <v>12</v>
      </c>
      <c r="D7" s="2">
        <f t="shared" si="0"/>
        <v>0.54545454545454541</v>
      </c>
    </row>
    <row r="8" spans="1:4">
      <c r="A8" t="s">
        <v>6</v>
      </c>
      <c r="B8">
        <v>11</v>
      </c>
      <c r="C8">
        <v>13</v>
      </c>
      <c r="D8" s="2">
        <f t="shared" si="0"/>
        <v>0.54166666666666663</v>
      </c>
    </row>
    <row r="9" spans="1:4">
      <c r="A9" t="s">
        <v>7</v>
      </c>
      <c r="B9">
        <v>7</v>
      </c>
      <c r="C9">
        <v>5</v>
      </c>
      <c r="D9" s="2">
        <f t="shared" si="0"/>
        <v>0.41666666666666669</v>
      </c>
    </row>
    <row r="10" spans="1:4">
      <c r="A10" t="s">
        <v>8</v>
      </c>
      <c r="B10">
        <v>9</v>
      </c>
      <c r="C10">
        <v>9</v>
      </c>
      <c r="D10" s="2">
        <f t="shared" si="0"/>
        <v>0.5</v>
      </c>
    </row>
    <row r="11" spans="1:4">
      <c r="A11" t="s">
        <v>9</v>
      </c>
      <c r="B11">
        <v>7</v>
      </c>
      <c r="C11">
        <v>17</v>
      </c>
      <c r="D11" s="2">
        <f t="shared" si="0"/>
        <v>0.70833333333333337</v>
      </c>
    </row>
    <row r="12" spans="1:4">
      <c r="A12" t="s">
        <v>10</v>
      </c>
      <c r="B12">
        <v>6</v>
      </c>
      <c r="C12">
        <v>18</v>
      </c>
      <c r="D12" s="2">
        <f t="shared" si="0"/>
        <v>0.75</v>
      </c>
    </row>
    <row r="13" spans="1:4">
      <c r="A13" t="s">
        <v>11</v>
      </c>
      <c r="B13">
        <v>12</v>
      </c>
      <c r="C13">
        <v>8</v>
      </c>
      <c r="D13" s="2">
        <f t="shared" si="0"/>
        <v>0.4</v>
      </c>
    </row>
    <row r="14" spans="1:4">
      <c r="A14" t="s">
        <v>12</v>
      </c>
      <c r="B14">
        <v>12</v>
      </c>
      <c r="C14">
        <v>16</v>
      </c>
      <c r="D14" s="2">
        <f t="shared" si="0"/>
        <v>0.5714285714285714</v>
      </c>
    </row>
    <row r="15" spans="1:4">
      <c r="A15" t="s">
        <v>13</v>
      </c>
      <c r="B15">
        <v>8</v>
      </c>
      <c r="C15">
        <v>8</v>
      </c>
      <c r="D15" s="2">
        <f t="shared" si="0"/>
        <v>0.5</v>
      </c>
    </row>
    <row r="16" spans="1:4">
      <c r="A16" t="s">
        <v>14</v>
      </c>
      <c r="B16">
        <v>7</v>
      </c>
      <c r="C16">
        <v>13</v>
      </c>
      <c r="D16" s="2">
        <f t="shared" si="0"/>
        <v>0.65</v>
      </c>
    </row>
    <row r="17" spans="1:4">
      <c r="A17" t="s">
        <v>15</v>
      </c>
      <c r="B17">
        <v>20</v>
      </c>
      <c r="C17">
        <v>60</v>
      </c>
      <c r="D17" s="2">
        <f t="shared" si="0"/>
        <v>0.75</v>
      </c>
    </row>
    <row r="18" spans="1:4">
      <c r="A18" t="s">
        <v>16</v>
      </c>
      <c r="B18">
        <v>20</v>
      </c>
      <c r="C18">
        <v>41</v>
      </c>
      <c r="D18" s="2">
        <f t="shared" si="0"/>
        <v>0.67213114754098358</v>
      </c>
    </row>
    <row r="19" spans="1:4">
      <c r="A19" t="s">
        <v>17</v>
      </c>
      <c r="B19">
        <v>4</v>
      </c>
      <c r="C19">
        <v>16</v>
      </c>
      <c r="D19" s="2">
        <f t="shared" si="0"/>
        <v>0.8</v>
      </c>
    </row>
    <row r="20" spans="1:4">
      <c r="A20" t="s">
        <v>18</v>
      </c>
      <c r="B20">
        <v>52</v>
      </c>
      <c r="C20">
        <v>82</v>
      </c>
      <c r="D20" s="2">
        <f t="shared" si="0"/>
        <v>0.61194029850746268</v>
      </c>
    </row>
    <row r="21" spans="1:4">
      <c r="A21" t="s">
        <v>19</v>
      </c>
      <c r="B21">
        <v>44</v>
      </c>
      <c r="C21">
        <v>109</v>
      </c>
      <c r="D21" s="2">
        <f t="shared" si="0"/>
        <v>0.71241830065359479</v>
      </c>
    </row>
    <row r="22" spans="1:4">
      <c r="A22" t="s">
        <v>20</v>
      </c>
      <c r="B22">
        <v>23</v>
      </c>
      <c r="C22">
        <v>93</v>
      </c>
      <c r="D22" s="2">
        <f t="shared" si="0"/>
        <v>0.80172413793103448</v>
      </c>
    </row>
    <row r="23" spans="1:4">
      <c r="A23" t="s">
        <v>21</v>
      </c>
      <c r="B23">
        <v>71</v>
      </c>
      <c r="C23">
        <v>209</v>
      </c>
      <c r="D23" s="2">
        <f t="shared" si="0"/>
        <v>0.74642857142857144</v>
      </c>
    </row>
    <row r="24" spans="1:4">
      <c r="A24" t="s">
        <v>22</v>
      </c>
      <c r="B24">
        <v>99</v>
      </c>
      <c r="C24">
        <v>164</v>
      </c>
      <c r="D24" s="2">
        <f t="shared" si="0"/>
        <v>0.62357414448669202</v>
      </c>
    </row>
    <row r="25" spans="1:4">
      <c r="A25" t="s">
        <v>23</v>
      </c>
      <c r="B25">
        <v>161</v>
      </c>
      <c r="C25">
        <v>441</v>
      </c>
      <c r="D25" s="2">
        <f t="shared" si="0"/>
        <v>0.73255813953488369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0" zoomScale="150" zoomScaleNormal="150" zoomScalePageLayoutView="150" workbookViewId="0">
      <selection activeCell="C27" sqref="C27:F27"/>
    </sheetView>
  </sheetViews>
  <sheetFormatPr baseColWidth="10" defaultRowHeight="15" x14ac:dyDescent="0"/>
  <sheetData>
    <row r="1" spans="1:6">
      <c r="C1" t="s">
        <v>84</v>
      </c>
    </row>
    <row r="2" spans="1:6">
      <c r="C2" t="s">
        <v>37</v>
      </c>
      <c r="D2" t="s">
        <v>39</v>
      </c>
      <c r="E2" t="s">
        <v>40</v>
      </c>
      <c r="F2" t="s">
        <v>31</v>
      </c>
    </row>
    <row r="3" spans="1:6">
      <c r="A3" t="s">
        <v>24</v>
      </c>
      <c r="B3" t="s">
        <v>0</v>
      </c>
      <c r="C3">
        <v>26</v>
      </c>
      <c r="D3">
        <v>8</v>
      </c>
      <c r="E3">
        <v>10</v>
      </c>
      <c r="F3">
        <v>12</v>
      </c>
    </row>
    <row r="4" spans="1:6">
      <c r="B4" t="s">
        <v>1</v>
      </c>
      <c r="C4">
        <v>25</v>
      </c>
      <c r="D4">
        <v>15</v>
      </c>
      <c r="E4">
        <v>16</v>
      </c>
      <c r="F4">
        <v>9</v>
      </c>
    </row>
    <row r="5" spans="1:6">
      <c r="B5" t="s">
        <v>2</v>
      </c>
      <c r="C5">
        <v>25</v>
      </c>
      <c r="D5">
        <v>7</v>
      </c>
      <c r="E5">
        <v>3</v>
      </c>
      <c r="F5">
        <v>15</v>
      </c>
    </row>
    <row r="6" spans="1:6">
      <c r="B6" t="s">
        <v>3</v>
      </c>
      <c r="C6">
        <v>6</v>
      </c>
      <c r="D6">
        <v>14</v>
      </c>
      <c r="E6">
        <v>17</v>
      </c>
      <c r="F6">
        <v>18</v>
      </c>
    </row>
    <row r="7" spans="1:6">
      <c r="B7" t="s">
        <v>4</v>
      </c>
      <c r="C7">
        <v>15</v>
      </c>
      <c r="D7">
        <v>4</v>
      </c>
      <c r="E7">
        <v>6</v>
      </c>
      <c r="F7">
        <v>8</v>
      </c>
    </row>
    <row r="8" spans="1:6">
      <c r="B8" t="s">
        <v>5</v>
      </c>
      <c r="C8">
        <v>7</v>
      </c>
      <c r="D8">
        <v>8</v>
      </c>
      <c r="E8">
        <v>8</v>
      </c>
      <c r="F8">
        <v>13</v>
      </c>
    </row>
    <row r="9" spans="1:6">
      <c r="B9" t="s">
        <v>6</v>
      </c>
      <c r="C9">
        <v>16</v>
      </c>
      <c r="D9">
        <v>8</v>
      </c>
      <c r="E9">
        <v>6</v>
      </c>
      <c r="F9">
        <v>10</v>
      </c>
    </row>
    <row r="10" spans="1:6">
      <c r="B10" t="s">
        <v>7</v>
      </c>
      <c r="C10">
        <v>6</v>
      </c>
      <c r="D10">
        <v>6</v>
      </c>
      <c r="E10">
        <v>3</v>
      </c>
      <c r="F10">
        <v>5</v>
      </c>
    </row>
    <row r="11" spans="1:6">
      <c r="B11" t="s">
        <v>8</v>
      </c>
      <c r="C11">
        <v>12</v>
      </c>
      <c r="D11">
        <v>5</v>
      </c>
      <c r="E11">
        <v>2</v>
      </c>
      <c r="F11">
        <v>7</v>
      </c>
    </row>
    <row r="12" spans="1:6">
      <c r="B12" t="s">
        <v>9</v>
      </c>
      <c r="C12">
        <v>8</v>
      </c>
      <c r="D12">
        <v>11</v>
      </c>
      <c r="E12">
        <v>6</v>
      </c>
      <c r="F12">
        <v>7</v>
      </c>
    </row>
    <row r="13" spans="1:6">
      <c r="B13" t="s">
        <v>10</v>
      </c>
      <c r="C13">
        <v>7</v>
      </c>
      <c r="D13">
        <v>8</v>
      </c>
      <c r="E13">
        <v>3</v>
      </c>
      <c r="F13">
        <v>17</v>
      </c>
    </row>
    <row r="14" spans="1:6">
      <c r="B14" t="s">
        <v>11</v>
      </c>
      <c r="C14">
        <v>11</v>
      </c>
      <c r="D14">
        <v>6</v>
      </c>
      <c r="E14">
        <v>12</v>
      </c>
      <c r="F14">
        <v>14</v>
      </c>
    </row>
    <row r="15" spans="1:6">
      <c r="B15" t="s">
        <v>12</v>
      </c>
      <c r="C15">
        <v>7</v>
      </c>
      <c r="D15">
        <v>8</v>
      </c>
      <c r="E15">
        <v>7</v>
      </c>
      <c r="F15">
        <v>8</v>
      </c>
    </row>
    <row r="16" spans="1:6">
      <c r="B16" t="s">
        <v>13</v>
      </c>
      <c r="C16">
        <v>11</v>
      </c>
      <c r="D16">
        <v>9</v>
      </c>
      <c r="E16">
        <v>2</v>
      </c>
      <c r="F16">
        <v>4</v>
      </c>
    </row>
    <row r="17" spans="2:6">
      <c r="B17" t="s">
        <v>14</v>
      </c>
      <c r="C17">
        <v>10</v>
      </c>
      <c r="D17">
        <v>10</v>
      </c>
      <c r="E17">
        <v>2</v>
      </c>
      <c r="F17">
        <v>15</v>
      </c>
    </row>
    <row r="18" spans="2:6">
      <c r="B18" t="s">
        <v>15</v>
      </c>
      <c r="C18">
        <v>30</v>
      </c>
      <c r="D18">
        <v>52</v>
      </c>
      <c r="E18">
        <v>10</v>
      </c>
      <c r="F18">
        <v>43</v>
      </c>
    </row>
    <row r="19" spans="2:6">
      <c r="B19" t="s">
        <v>16</v>
      </c>
      <c r="C19">
        <v>17</v>
      </c>
      <c r="D19">
        <v>25</v>
      </c>
      <c r="E19">
        <v>13</v>
      </c>
      <c r="F19">
        <v>38</v>
      </c>
    </row>
    <row r="20" spans="2:6">
      <c r="B20" t="s">
        <v>17</v>
      </c>
      <c r="C20">
        <v>4</v>
      </c>
      <c r="D20">
        <v>14</v>
      </c>
      <c r="E20">
        <v>4</v>
      </c>
      <c r="F20">
        <v>5</v>
      </c>
    </row>
    <row r="21" spans="2:6">
      <c r="B21" t="s">
        <v>18</v>
      </c>
      <c r="C21">
        <v>55</v>
      </c>
      <c r="D21">
        <v>46</v>
      </c>
      <c r="E21">
        <v>19</v>
      </c>
      <c r="F21">
        <v>82</v>
      </c>
    </row>
    <row r="22" spans="2:6">
      <c r="B22" t="s">
        <v>19</v>
      </c>
      <c r="C22">
        <v>65</v>
      </c>
      <c r="D22">
        <v>84</v>
      </c>
      <c r="E22">
        <v>20</v>
      </c>
      <c r="F22">
        <v>98</v>
      </c>
    </row>
    <row r="23" spans="2:6">
      <c r="B23" t="s">
        <v>20</v>
      </c>
      <c r="C23">
        <v>23</v>
      </c>
      <c r="D23">
        <v>57</v>
      </c>
      <c r="E23">
        <v>23</v>
      </c>
      <c r="F23">
        <v>71</v>
      </c>
    </row>
    <row r="24" spans="2:6">
      <c r="B24" t="s">
        <v>21</v>
      </c>
      <c r="C24">
        <v>66</v>
      </c>
      <c r="D24">
        <v>117</v>
      </c>
      <c r="E24">
        <v>57</v>
      </c>
      <c r="F24">
        <v>166</v>
      </c>
    </row>
    <row r="25" spans="2:6">
      <c r="B25" t="s">
        <v>22</v>
      </c>
      <c r="C25">
        <v>90</v>
      </c>
      <c r="D25">
        <v>121</v>
      </c>
      <c r="E25">
        <v>63</v>
      </c>
      <c r="F25">
        <v>125</v>
      </c>
    </row>
    <row r="26" spans="2:6">
      <c r="B26" t="s">
        <v>23</v>
      </c>
      <c r="C26">
        <v>133</v>
      </c>
      <c r="D26">
        <v>217</v>
      </c>
      <c r="E26">
        <v>107</v>
      </c>
      <c r="F26">
        <v>407</v>
      </c>
    </row>
    <row r="27" spans="2:6">
      <c r="C27">
        <f>SUM(C3:C26)</f>
        <v>675</v>
      </c>
      <c r="D27">
        <f t="shared" ref="D27:F27" si="0">SUM(D3:D26)</f>
        <v>860</v>
      </c>
      <c r="E27">
        <f t="shared" si="0"/>
        <v>419</v>
      </c>
      <c r="F27">
        <f t="shared" si="0"/>
        <v>1197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" zoomScale="150" zoomScaleNormal="150" zoomScalePageLayoutView="150" workbookViewId="0">
      <pane ySplit="2" topLeftCell="A3" activePane="bottomLeft" state="frozen"/>
      <selection pane="bottomLeft" activeCell="E4" sqref="E4"/>
    </sheetView>
  </sheetViews>
  <sheetFormatPr baseColWidth="10" defaultRowHeight="15" x14ac:dyDescent="0"/>
  <sheetData>
    <row r="1" spans="1:6">
      <c r="C1" t="s">
        <v>85</v>
      </c>
    </row>
    <row r="2" spans="1:6">
      <c r="C2" t="s">
        <v>37</v>
      </c>
      <c r="D2" t="s">
        <v>39</v>
      </c>
      <c r="E2" t="s">
        <v>40</v>
      </c>
      <c r="F2" t="s">
        <v>31</v>
      </c>
    </row>
    <row r="3" spans="1:6">
      <c r="A3" t="s">
        <v>24</v>
      </c>
      <c r="B3" t="s">
        <v>0</v>
      </c>
      <c r="C3">
        <v>12</v>
      </c>
      <c r="D3">
        <v>0</v>
      </c>
      <c r="E3">
        <v>14</v>
      </c>
      <c r="F3">
        <v>0</v>
      </c>
    </row>
    <row r="4" spans="1:6">
      <c r="B4" t="s">
        <v>1</v>
      </c>
      <c r="C4">
        <v>18</v>
      </c>
      <c r="D4">
        <v>8</v>
      </c>
      <c r="E4">
        <v>20</v>
      </c>
      <c r="F4">
        <v>6</v>
      </c>
    </row>
    <row r="5" spans="1:6">
      <c r="B5" t="s">
        <v>2</v>
      </c>
      <c r="C5">
        <v>9</v>
      </c>
      <c r="D5">
        <v>0</v>
      </c>
      <c r="E5">
        <v>16</v>
      </c>
      <c r="F5">
        <v>1</v>
      </c>
    </row>
    <row r="6" spans="1:6">
      <c r="B6" t="s">
        <v>3</v>
      </c>
      <c r="C6">
        <v>13</v>
      </c>
      <c r="D6">
        <v>1</v>
      </c>
      <c r="E6">
        <v>21</v>
      </c>
      <c r="F6">
        <v>7</v>
      </c>
    </row>
    <row r="7" spans="1:6">
      <c r="B7" t="s">
        <v>4</v>
      </c>
      <c r="C7">
        <v>11</v>
      </c>
      <c r="D7">
        <v>1</v>
      </c>
      <c r="E7">
        <v>12</v>
      </c>
      <c r="F7">
        <v>2</v>
      </c>
    </row>
    <row r="8" spans="1:6">
      <c r="B8" t="s">
        <v>5</v>
      </c>
      <c r="C8">
        <v>6</v>
      </c>
      <c r="D8">
        <v>3</v>
      </c>
      <c r="E8">
        <v>8</v>
      </c>
      <c r="F8">
        <v>1</v>
      </c>
    </row>
    <row r="9" spans="1:6">
      <c r="B9" t="s">
        <v>6</v>
      </c>
      <c r="C9">
        <v>2</v>
      </c>
      <c r="D9">
        <v>0</v>
      </c>
      <c r="E9">
        <v>11</v>
      </c>
      <c r="F9">
        <v>1</v>
      </c>
    </row>
    <row r="10" spans="1:6">
      <c r="B10" t="s">
        <v>7</v>
      </c>
      <c r="C10">
        <v>7</v>
      </c>
      <c r="D10">
        <v>0</v>
      </c>
      <c r="E10">
        <v>9</v>
      </c>
      <c r="F10">
        <v>0</v>
      </c>
    </row>
    <row r="11" spans="1:6">
      <c r="B11" t="s">
        <v>8</v>
      </c>
      <c r="C11">
        <v>8</v>
      </c>
      <c r="D11">
        <v>0</v>
      </c>
      <c r="E11">
        <v>12</v>
      </c>
      <c r="F11">
        <v>4</v>
      </c>
    </row>
    <row r="12" spans="1:6">
      <c r="B12" t="s">
        <v>9</v>
      </c>
      <c r="C12">
        <v>1</v>
      </c>
      <c r="D12">
        <v>2</v>
      </c>
      <c r="E12">
        <v>5</v>
      </c>
      <c r="F12">
        <v>0</v>
      </c>
    </row>
    <row r="13" spans="1:6">
      <c r="B13" t="s">
        <v>10</v>
      </c>
      <c r="C13">
        <v>7</v>
      </c>
      <c r="D13">
        <v>1</v>
      </c>
      <c r="E13">
        <v>3</v>
      </c>
      <c r="F13">
        <v>3</v>
      </c>
    </row>
    <row r="14" spans="1:6">
      <c r="B14" t="s">
        <v>11</v>
      </c>
      <c r="C14">
        <v>6</v>
      </c>
      <c r="D14">
        <v>0</v>
      </c>
      <c r="E14">
        <v>8</v>
      </c>
      <c r="F14">
        <v>8</v>
      </c>
    </row>
    <row r="15" spans="1:6">
      <c r="B15" t="s">
        <v>12</v>
      </c>
      <c r="C15">
        <v>2</v>
      </c>
      <c r="D15">
        <v>2</v>
      </c>
      <c r="E15">
        <v>6</v>
      </c>
      <c r="F15">
        <v>4</v>
      </c>
    </row>
    <row r="16" spans="1:6">
      <c r="B16" t="s">
        <v>13</v>
      </c>
      <c r="C16">
        <v>6</v>
      </c>
      <c r="D16">
        <v>0</v>
      </c>
      <c r="E16">
        <v>1</v>
      </c>
      <c r="F16">
        <v>3</v>
      </c>
    </row>
    <row r="17" spans="2:7">
      <c r="B17" t="s">
        <v>14</v>
      </c>
      <c r="C17">
        <v>7</v>
      </c>
      <c r="D17">
        <v>0</v>
      </c>
      <c r="E17">
        <v>11</v>
      </c>
      <c r="F17">
        <v>5</v>
      </c>
    </row>
    <row r="18" spans="2:7">
      <c r="B18" t="s">
        <v>15</v>
      </c>
      <c r="C18">
        <v>23</v>
      </c>
      <c r="D18">
        <v>10</v>
      </c>
      <c r="E18">
        <v>30</v>
      </c>
      <c r="F18">
        <v>17</v>
      </c>
    </row>
    <row r="19" spans="2:7">
      <c r="B19" t="s">
        <v>16</v>
      </c>
      <c r="C19">
        <v>15</v>
      </c>
      <c r="D19">
        <v>3</v>
      </c>
      <c r="E19">
        <v>7</v>
      </c>
      <c r="F19">
        <v>11</v>
      </c>
    </row>
    <row r="20" spans="2:7">
      <c r="B20" t="s">
        <v>17</v>
      </c>
      <c r="C20">
        <v>25</v>
      </c>
      <c r="D20">
        <v>2</v>
      </c>
      <c r="E20">
        <v>17</v>
      </c>
      <c r="F20">
        <v>10</v>
      </c>
    </row>
    <row r="21" spans="2:7">
      <c r="B21" t="s">
        <v>18</v>
      </c>
      <c r="C21">
        <v>20</v>
      </c>
      <c r="D21">
        <v>10</v>
      </c>
      <c r="E21">
        <v>65</v>
      </c>
      <c r="F21">
        <v>28</v>
      </c>
    </row>
    <row r="22" spans="2:7">
      <c r="B22" t="s">
        <v>19</v>
      </c>
      <c r="C22">
        <v>51</v>
      </c>
      <c r="D22">
        <v>17</v>
      </c>
      <c r="E22">
        <v>55</v>
      </c>
      <c r="F22">
        <v>44</v>
      </c>
    </row>
    <row r="23" spans="2:7">
      <c r="B23" t="s">
        <v>20</v>
      </c>
      <c r="C23">
        <v>30</v>
      </c>
      <c r="D23">
        <v>9</v>
      </c>
      <c r="E23">
        <v>40</v>
      </c>
      <c r="F23">
        <v>39</v>
      </c>
    </row>
    <row r="24" spans="2:7">
      <c r="B24" t="s">
        <v>21</v>
      </c>
      <c r="C24">
        <v>41</v>
      </c>
      <c r="D24">
        <v>34</v>
      </c>
      <c r="E24">
        <v>95</v>
      </c>
      <c r="F24">
        <v>66</v>
      </c>
    </row>
    <row r="25" spans="2:7">
      <c r="B25" t="s">
        <v>22</v>
      </c>
      <c r="C25">
        <v>54</v>
      </c>
      <c r="D25">
        <v>20</v>
      </c>
      <c r="E25">
        <v>77</v>
      </c>
      <c r="F25">
        <v>84</v>
      </c>
    </row>
    <row r="26" spans="2:7">
      <c r="B26" t="s">
        <v>23</v>
      </c>
      <c r="C26">
        <v>150</v>
      </c>
      <c r="D26">
        <v>69</v>
      </c>
      <c r="E26">
        <v>217</v>
      </c>
      <c r="F26">
        <v>169</v>
      </c>
    </row>
    <row r="27" spans="2:7">
      <c r="C27">
        <f>SUM(C3:C26)</f>
        <v>524</v>
      </c>
      <c r="D27">
        <f t="shared" ref="D27:F27" si="0">SUM(D3:D26)</f>
        <v>192</v>
      </c>
      <c r="E27">
        <f t="shared" si="0"/>
        <v>760</v>
      </c>
      <c r="F27">
        <f t="shared" si="0"/>
        <v>513</v>
      </c>
      <c r="G27">
        <f>SUM(C27:F27)</f>
        <v>1989</v>
      </c>
    </row>
    <row r="28" spans="2:7">
      <c r="C28" s="2">
        <f>C27/G27</f>
        <v>0.26344896933132228</v>
      </c>
      <c r="D28" s="2">
        <f>D27/G27</f>
        <v>9.6530920060331829E-2</v>
      </c>
      <c r="E28" s="2">
        <f>E27/G27</f>
        <v>0.38210155857214678</v>
      </c>
      <c r="F28" s="2">
        <f>F27/G27</f>
        <v>0.25791855203619912</v>
      </c>
    </row>
    <row r="30" spans="2:7">
      <c r="E30">
        <f>E28/(C28+E28)</f>
        <v>0.59190031152647982</v>
      </c>
      <c r="F30">
        <f>F28/(D28+F28)</f>
        <v>0.72765957446808516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9" zoomScale="150" zoomScaleNormal="150" zoomScalePageLayoutView="150" workbookViewId="0">
      <selection activeCell="A27" sqref="A27:B33"/>
    </sheetView>
  </sheetViews>
  <sheetFormatPr baseColWidth="10" defaultRowHeight="15" x14ac:dyDescent="0"/>
  <cols>
    <col min="4" max="4" width="10.83203125" style="2"/>
  </cols>
  <sheetData>
    <row r="1" spans="1:4">
      <c r="A1" t="s">
        <v>24</v>
      </c>
      <c r="B1" t="s">
        <v>25</v>
      </c>
      <c r="C1" t="s">
        <v>26</v>
      </c>
      <c r="D1" s="2" t="s">
        <v>78</v>
      </c>
    </row>
    <row r="2" spans="1:4">
      <c r="A2" t="s">
        <v>0</v>
      </c>
      <c r="B2">
        <v>36</v>
      </c>
      <c r="C2">
        <v>20</v>
      </c>
      <c r="D2" s="2">
        <f>C2/(C2+B2)</f>
        <v>0.35714285714285715</v>
      </c>
    </row>
    <row r="3" spans="1:4">
      <c r="A3" t="s">
        <v>1</v>
      </c>
      <c r="B3">
        <v>41</v>
      </c>
      <c r="C3">
        <v>24</v>
      </c>
      <c r="D3" s="2">
        <f t="shared" ref="D3:D33" si="0">C3/(C3+B3)</f>
        <v>0.36923076923076925</v>
      </c>
    </row>
    <row r="4" spans="1:4">
      <c r="A4" t="s">
        <v>2</v>
      </c>
      <c r="B4">
        <v>28</v>
      </c>
      <c r="C4">
        <v>22</v>
      </c>
      <c r="D4" s="2">
        <f t="shared" si="0"/>
        <v>0.44</v>
      </c>
    </row>
    <row r="5" spans="1:4">
      <c r="A5" t="s">
        <v>3</v>
      </c>
      <c r="B5">
        <v>23</v>
      </c>
      <c r="C5">
        <v>32</v>
      </c>
      <c r="D5" s="2">
        <f t="shared" si="0"/>
        <v>0.58181818181818179</v>
      </c>
    </row>
    <row r="6" spans="1:4">
      <c r="A6" t="s">
        <v>4</v>
      </c>
      <c r="B6">
        <v>21</v>
      </c>
      <c r="C6">
        <v>12</v>
      </c>
      <c r="D6" s="2">
        <f t="shared" si="0"/>
        <v>0.36363636363636365</v>
      </c>
    </row>
    <row r="7" spans="1:4">
      <c r="A7" t="s">
        <v>5</v>
      </c>
      <c r="B7">
        <v>15</v>
      </c>
      <c r="C7">
        <v>21</v>
      </c>
      <c r="D7" s="2">
        <f t="shared" si="0"/>
        <v>0.58333333333333337</v>
      </c>
    </row>
    <row r="8" spans="1:4">
      <c r="A8" t="s">
        <v>6</v>
      </c>
      <c r="B8">
        <v>22</v>
      </c>
      <c r="C8">
        <v>18</v>
      </c>
      <c r="D8" s="2">
        <f t="shared" si="0"/>
        <v>0.45</v>
      </c>
    </row>
    <row r="9" spans="1:4">
      <c r="A9" t="s">
        <v>7</v>
      </c>
      <c r="B9">
        <v>9</v>
      </c>
      <c r="C9">
        <v>11</v>
      </c>
      <c r="D9" s="2">
        <f t="shared" si="0"/>
        <v>0.55000000000000004</v>
      </c>
    </row>
    <row r="10" spans="1:4">
      <c r="A10" t="s">
        <v>8</v>
      </c>
      <c r="B10">
        <v>14</v>
      </c>
      <c r="C10">
        <v>12</v>
      </c>
      <c r="D10" s="2">
        <f t="shared" si="0"/>
        <v>0.46153846153846156</v>
      </c>
    </row>
    <row r="11" spans="1:4">
      <c r="A11" t="s">
        <v>9</v>
      </c>
      <c r="B11">
        <v>14</v>
      </c>
      <c r="C11">
        <v>18</v>
      </c>
      <c r="D11" s="2">
        <f t="shared" si="0"/>
        <v>0.5625</v>
      </c>
    </row>
    <row r="12" spans="1:4">
      <c r="A12" t="s">
        <v>10</v>
      </c>
      <c r="B12">
        <v>10</v>
      </c>
      <c r="C12">
        <v>25</v>
      </c>
      <c r="D12" s="2">
        <f t="shared" si="0"/>
        <v>0.7142857142857143</v>
      </c>
    </row>
    <row r="13" spans="1:4">
      <c r="A13" t="s">
        <v>11</v>
      </c>
      <c r="B13">
        <v>23</v>
      </c>
      <c r="C13">
        <v>20</v>
      </c>
      <c r="D13" s="2">
        <f t="shared" si="0"/>
        <v>0.46511627906976744</v>
      </c>
    </row>
    <row r="14" spans="1:4">
      <c r="A14" t="s">
        <v>12</v>
      </c>
      <c r="B14">
        <v>14</v>
      </c>
      <c r="C14">
        <v>16</v>
      </c>
      <c r="D14" s="2">
        <f t="shared" si="0"/>
        <v>0.53333333333333333</v>
      </c>
    </row>
    <row r="15" spans="1:4">
      <c r="A15" t="s">
        <v>13</v>
      </c>
      <c r="B15">
        <v>13</v>
      </c>
      <c r="C15">
        <v>13</v>
      </c>
      <c r="D15" s="2">
        <f t="shared" si="0"/>
        <v>0.5</v>
      </c>
    </row>
    <row r="16" spans="1:4">
      <c r="A16" t="s">
        <v>14</v>
      </c>
      <c r="B16">
        <v>12</v>
      </c>
      <c r="C16">
        <v>25</v>
      </c>
      <c r="D16" s="2">
        <f t="shared" si="0"/>
        <v>0.67567567567567566</v>
      </c>
    </row>
    <row r="17" spans="1:4">
      <c r="A17" t="s">
        <v>15</v>
      </c>
      <c r="B17">
        <v>40</v>
      </c>
      <c r="C17">
        <v>95</v>
      </c>
      <c r="D17" s="2">
        <f t="shared" si="0"/>
        <v>0.70370370370370372</v>
      </c>
    </row>
    <row r="18" spans="1:4">
      <c r="A18" t="s">
        <v>16</v>
      </c>
      <c r="B18">
        <v>30</v>
      </c>
      <c r="C18">
        <v>63</v>
      </c>
      <c r="D18" s="2">
        <f t="shared" si="0"/>
        <v>0.67741935483870963</v>
      </c>
    </row>
    <row r="19" spans="1:4">
      <c r="A19" t="s">
        <v>17</v>
      </c>
      <c r="B19">
        <v>8</v>
      </c>
      <c r="C19">
        <v>19</v>
      </c>
      <c r="D19" s="2">
        <f t="shared" si="0"/>
        <v>0.70370370370370372</v>
      </c>
    </row>
    <row r="20" spans="1:4">
      <c r="A20" t="s">
        <v>18</v>
      </c>
      <c r="B20">
        <v>74</v>
      </c>
      <c r="C20">
        <v>128</v>
      </c>
      <c r="D20" s="2">
        <f t="shared" si="0"/>
        <v>0.63366336633663367</v>
      </c>
    </row>
    <row r="21" spans="1:4">
      <c r="A21" t="s">
        <v>19</v>
      </c>
      <c r="B21">
        <v>85</v>
      </c>
      <c r="C21">
        <v>182</v>
      </c>
      <c r="D21" s="2">
        <f t="shared" si="0"/>
        <v>0.68164794007490637</v>
      </c>
    </row>
    <row r="22" spans="1:4">
      <c r="A22" t="s">
        <v>20</v>
      </c>
      <c r="B22">
        <v>46</v>
      </c>
      <c r="C22">
        <v>128</v>
      </c>
      <c r="D22" s="2">
        <f t="shared" si="0"/>
        <v>0.73563218390804597</v>
      </c>
    </row>
    <row r="23" spans="1:4">
      <c r="A23" t="s">
        <v>21</v>
      </c>
      <c r="B23">
        <v>123</v>
      </c>
      <c r="C23">
        <v>283</v>
      </c>
      <c r="D23" s="2">
        <f t="shared" si="0"/>
        <v>0.69704433497536944</v>
      </c>
    </row>
    <row r="24" spans="1:4">
      <c r="A24" t="s">
        <v>22</v>
      </c>
      <c r="B24">
        <v>153</v>
      </c>
      <c r="C24">
        <v>246</v>
      </c>
      <c r="D24" s="2">
        <f t="shared" si="0"/>
        <v>0.61654135338345861</v>
      </c>
    </row>
    <row r="25" spans="1:4">
      <c r="A25" t="s">
        <v>23</v>
      </c>
      <c r="B25">
        <v>240</v>
      </c>
      <c r="C25">
        <v>624</v>
      </c>
      <c r="D25" s="2">
        <f t="shared" si="0"/>
        <v>0.72222222222222221</v>
      </c>
    </row>
    <row r="27" spans="1:4">
      <c r="A27" t="s">
        <v>76</v>
      </c>
      <c r="B27">
        <f>SUM(B2:B4)</f>
        <v>105</v>
      </c>
      <c r="C27">
        <f>SUM(C2:C4)</f>
        <v>66</v>
      </c>
      <c r="D27" s="2">
        <f t="shared" si="0"/>
        <v>0.38596491228070173</v>
      </c>
    </row>
    <row r="28" spans="1:4">
      <c r="A28" t="s">
        <v>77</v>
      </c>
      <c r="B28">
        <f>SUM(B5:B6)</f>
        <v>44</v>
      </c>
      <c r="C28">
        <f>SUM(C5:C6)</f>
        <v>44</v>
      </c>
      <c r="D28" s="2">
        <f t="shared" si="0"/>
        <v>0.5</v>
      </c>
    </row>
    <row r="29" spans="1:4">
      <c r="A29" t="s">
        <v>79</v>
      </c>
      <c r="B29">
        <f>SUM(B7:B11)</f>
        <v>74</v>
      </c>
      <c r="C29">
        <f>SUM(C7:C11)</f>
        <v>80</v>
      </c>
      <c r="D29" s="2">
        <f t="shared" si="0"/>
        <v>0.51948051948051943</v>
      </c>
    </row>
    <row r="30" spans="1:4">
      <c r="A30" t="s">
        <v>80</v>
      </c>
      <c r="B30">
        <f>SUM(B12:B14)</f>
        <v>47</v>
      </c>
      <c r="C30">
        <f>SUM(C12:C14)</f>
        <v>61</v>
      </c>
      <c r="D30" s="2">
        <f t="shared" si="0"/>
        <v>0.56481481481481477</v>
      </c>
    </row>
    <row r="31" spans="1:4">
      <c r="A31" t="s">
        <v>81</v>
      </c>
      <c r="B31">
        <f>SUM(B15:B18)</f>
        <v>95</v>
      </c>
      <c r="C31">
        <f>SUM(C15:C18)</f>
        <v>196</v>
      </c>
      <c r="D31" s="2">
        <f t="shared" si="0"/>
        <v>0.67353951890034369</v>
      </c>
    </row>
    <row r="32" spans="1:4">
      <c r="A32" t="s">
        <v>82</v>
      </c>
      <c r="B32">
        <f>SUM(B19:B23)</f>
        <v>336</v>
      </c>
      <c r="C32">
        <f>SUM(C19:C23)</f>
        <v>740</v>
      </c>
      <c r="D32" s="2">
        <f t="shared" si="0"/>
        <v>0.68773234200743494</v>
      </c>
    </row>
    <row r="33" spans="1:4">
      <c r="A33" s="5" t="s">
        <v>83</v>
      </c>
      <c r="B33">
        <f>SUM(B24:B25)</f>
        <v>393</v>
      </c>
      <c r="C33">
        <f>SUM(C24:C25)</f>
        <v>870</v>
      </c>
      <c r="D33" s="2">
        <f t="shared" si="0"/>
        <v>0.6888361045130641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50" zoomScaleNormal="150" zoomScalePageLayoutView="150" workbookViewId="0">
      <selection activeCell="E24" sqref="E24"/>
    </sheetView>
  </sheetViews>
  <sheetFormatPr baseColWidth="10" defaultRowHeight="15" x14ac:dyDescent="0"/>
  <cols>
    <col min="4" max="4" width="10.83203125" style="2"/>
  </cols>
  <sheetData>
    <row r="1" spans="1:4">
      <c r="A1" t="s">
        <v>24</v>
      </c>
      <c r="B1" t="s">
        <v>28</v>
      </c>
      <c r="C1" t="s">
        <v>29</v>
      </c>
      <c r="D1" s="2" t="s">
        <v>27</v>
      </c>
    </row>
    <row r="2" spans="1:4">
      <c r="A2" t="s">
        <v>0</v>
      </c>
      <c r="B2">
        <v>426</v>
      </c>
      <c r="C2">
        <v>22</v>
      </c>
      <c r="D2" s="2">
        <f>C2/(B2+C2)</f>
        <v>4.9107142857142856E-2</v>
      </c>
    </row>
    <row r="3" spans="1:4">
      <c r="A3" t="s">
        <v>1</v>
      </c>
      <c r="B3">
        <v>406</v>
      </c>
      <c r="C3">
        <v>41</v>
      </c>
      <c r="D3" s="2">
        <f t="shared" ref="D3:D25" si="0">C3/(B3+C3)</f>
        <v>9.1722595078299773E-2</v>
      </c>
    </row>
    <row r="4" spans="1:4">
      <c r="A4" t="s">
        <v>2</v>
      </c>
      <c r="B4">
        <v>301</v>
      </c>
      <c r="C4">
        <v>11</v>
      </c>
      <c r="D4" s="2">
        <f t="shared" si="0"/>
        <v>3.5256410256410256E-2</v>
      </c>
    </row>
    <row r="5" spans="1:4">
      <c r="A5" t="s">
        <v>3</v>
      </c>
      <c r="B5">
        <v>550</v>
      </c>
      <c r="C5">
        <v>26</v>
      </c>
      <c r="D5" s="2">
        <f t="shared" si="0"/>
        <v>4.5138888888888888E-2</v>
      </c>
    </row>
    <row r="6" spans="1:4">
      <c r="A6" t="s">
        <v>4</v>
      </c>
      <c r="B6">
        <v>244</v>
      </c>
      <c r="C6">
        <v>12</v>
      </c>
      <c r="D6" s="2">
        <f t="shared" si="0"/>
        <v>4.6875E-2</v>
      </c>
    </row>
    <row r="7" spans="1:4">
      <c r="A7" t="s">
        <v>5</v>
      </c>
      <c r="B7">
        <v>239</v>
      </c>
      <c r="C7">
        <v>17</v>
      </c>
      <c r="D7" s="2">
        <f t="shared" si="0"/>
        <v>6.640625E-2</v>
      </c>
    </row>
    <row r="8" spans="1:4">
      <c r="A8" t="s">
        <v>6</v>
      </c>
      <c r="B8">
        <v>189</v>
      </c>
      <c r="C8">
        <v>3</v>
      </c>
      <c r="D8" s="2">
        <f t="shared" si="0"/>
        <v>1.5625E-2</v>
      </c>
    </row>
    <row r="9" spans="1:4">
      <c r="A9" t="s">
        <v>7</v>
      </c>
      <c r="B9">
        <v>182</v>
      </c>
      <c r="C9">
        <v>10</v>
      </c>
      <c r="D9" s="2">
        <f t="shared" si="0"/>
        <v>5.2083333333333336E-2</v>
      </c>
    </row>
    <row r="10" spans="1:4">
      <c r="A10" t="s">
        <v>8</v>
      </c>
      <c r="B10">
        <v>177</v>
      </c>
      <c r="C10">
        <v>15</v>
      </c>
      <c r="D10" s="2">
        <f t="shared" si="0"/>
        <v>7.8125E-2</v>
      </c>
    </row>
    <row r="11" spans="1:4">
      <c r="A11" t="s">
        <v>9</v>
      </c>
      <c r="B11">
        <v>184</v>
      </c>
      <c r="C11">
        <v>8</v>
      </c>
      <c r="D11" s="2">
        <f t="shared" si="0"/>
        <v>4.1666666666666664E-2</v>
      </c>
    </row>
    <row r="12" spans="1:4">
      <c r="A12" t="s">
        <v>10</v>
      </c>
      <c r="B12">
        <v>176</v>
      </c>
      <c r="C12">
        <v>16</v>
      </c>
      <c r="D12" s="2">
        <f t="shared" si="0"/>
        <v>8.3333333333333329E-2</v>
      </c>
    </row>
    <row r="13" spans="1:4">
      <c r="A13" t="s">
        <v>11</v>
      </c>
      <c r="B13">
        <v>326</v>
      </c>
      <c r="C13">
        <v>26</v>
      </c>
      <c r="D13" s="2">
        <f t="shared" si="0"/>
        <v>7.3863636363636367E-2</v>
      </c>
    </row>
    <row r="14" spans="1:4">
      <c r="A14" t="s">
        <v>12</v>
      </c>
      <c r="B14">
        <v>323</v>
      </c>
      <c r="C14">
        <v>29</v>
      </c>
      <c r="D14" s="2">
        <f t="shared" si="0"/>
        <v>8.2386363636363633E-2</v>
      </c>
    </row>
    <row r="15" spans="1:4">
      <c r="A15" t="s">
        <v>13</v>
      </c>
      <c r="B15">
        <v>147</v>
      </c>
      <c r="C15">
        <v>28</v>
      </c>
      <c r="D15" s="2">
        <f t="shared" si="0"/>
        <v>0.16</v>
      </c>
    </row>
    <row r="16" spans="1:4">
      <c r="A16" t="s">
        <v>14</v>
      </c>
      <c r="B16">
        <v>298</v>
      </c>
      <c r="C16">
        <v>21</v>
      </c>
      <c r="D16" s="2">
        <f t="shared" si="0"/>
        <v>6.5830721003134793E-2</v>
      </c>
    </row>
    <row r="17" spans="1:4">
      <c r="A17" t="s">
        <v>15</v>
      </c>
      <c r="B17">
        <v>1108</v>
      </c>
      <c r="C17">
        <v>104</v>
      </c>
      <c r="D17" s="2">
        <f t="shared" si="0"/>
        <v>8.5808580858085806E-2</v>
      </c>
    </row>
    <row r="18" spans="1:4">
      <c r="A18" t="s">
        <v>16</v>
      </c>
      <c r="B18">
        <v>646</v>
      </c>
      <c r="C18">
        <v>56</v>
      </c>
      <c r="D18" s="2">
        <f t="shared" si="0"/>
        <v>7.9772079772079771E-2</v>
      </c>
    </row>
    <row r="19" spans="1:4">
      <c r="A19" t="s">
        <v>17</v>
      </c>
      <c r="B19">
        <v>279</v>
      </c>
      <c r="C19">
        <v>38</v>
      </c>
      <c r="D19" s="2">
        <f t="shared" si="0"/>
        <v>0.11987381703470032</v>
      </c>
    </row>
    <row r="20" spans="1:4">
      <c r="A20" t="s">
        <v>18</v>
      </c>
      <c r="B20">
        <v>1421</v>
      </c>
      <c r="C20">
        <v>177</v>
      </c>
      <c r="D20" s="2">
        <f t="shared" si="0"/>
        <v>0.11076345431789737</v>
      </c>
    </row>
    <row r="21" spans="1:4">
      <c r="A21" t="s">
        <v>19</v>
      </c>
      <c r="B21">
        <v>1798</v>
      </c>
      <c r="C21">
        <v>203</v>
      </c>
      <c r="D21" s="2">
        <f t="shared" si="0"/>
        <v>0.10144927536231885</v>
      </c>
    </row>
    <row r="22" spans="1:4">
      <c r="A22" t="s">
        <v>20</v>
      </c>
      <c r="B22">
        <v>1339</v>
      </c>
      <c r="C22">
        <v>189</v>
      </c>
      <c r="D22" s="2">
        <f t="shared" si="0"/>
        <v>0.12369109947643979</v>
      </c>
    </row>
    <row r="23" spans="1:4">
      <c r="A23" t="s">
        <v>21</v>
      </c>
      <c r="B23">
        <v>2808</v>
      </c>
      <c r="C23">
        <v>306</v>
      </c>
      <c r="D23" s="2">
        <f t="shared" si="0"/>
        <v>9.8265895953757232E-2</v>
      </c>
    </row>
    <row r="24" spans="1:4">
      <c r="A24" t="s">
        <v>22</v>
      </c>
      <c r="B24">
        <v>3106</v>
      </c>
      <c r="C24">
        <v>444</v>
      </c>
      <c r="D24" s="2">
        <f t="shared" si="0"/>
        <v>0.12507042253521128</v>
      </c>
    </row>
    <row r="25" spans="1:4">
      <c r="A25" t="s">
        <v>23</v>
      </c>
      <c r="B25">
        <v>6756</v>
      </c>
      <c r="C25">
        <v>798</v>
      </c>
      <c r="D25" s="2">
        <f t="shared" si="0"/>
        <v>0.10563939634630659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50" zoomScaleNormal="150" zoomScalePageLayoutView="150" workbookViewId="0">
      <selection activeCell="F2" sqref="F2"/>
    </sheetView>
  </sheetViews>
  <sheetFormatPr baseColWidth="10" defaultRowHeight="15" x14ac:dyDescent="0"/>
  <cols>
    <col min="4" max="4" width="10.83203125" style="2"/>
  </cols>
  <sheetData>
    <row r="1" spans="1:4">
      <c r="A1" t="s">
        <v>24</v>
      </c>
      <c r="B1" t="s">
        <v>25</v>
      </c>
      <c r="C1" t="s">
        <v>26</v>
      </c>
      <c r="D1" s="2" t="s">
        <v>27</v>
      </c>
    </row>
    <row r="2" spans="1:4">
      <c r="A2" t="s">
        <v>0</v>
      </c>
      <c r="B2">
        <v>247</v>
      </c>
      <c r="C2">
        <v>201</v>
      </c>
      <c r="D2" s="2">
        <f>C2/(B2+C2)</f>
        <v>0.4486607142857143</v>
      </c>
    </row>
    <row r="3" spans="1:4">
      <c r="A3" t="s">
        <v>1</v>
      </c>
      <c r="B3">
        <v>250</v>
      </c>
      <c r="C3">
        <v>197</v>
      </c>
      <c r="D3" s="2">
        <f t="shared" ref="D3:D25" si="0">C3/(B3+C3)</f>
        <v>0.4407158836689038</v>
      </c>
    </row>
    <row r="4" spans="1:4">
      <c r="A4" t="s">
        <v>2</v>
      </c>
      <c r="B4">
        <v>180</v>
      </c>
      <c r="C4">
        <v>132</v>
      </c>
      <c r="D4" s="2">
        <f t="shared" si="0"/>
        <v>0.42307692307692307</v>
      </c>
    </row>
    <row r="5" spans="1:4">
      <c r="A5" t="s">
        <v>3</v>
      </c>
      <c r="B5">
        <v>354</v>
      </c>
      <c r="C5">
        <v>222</v>
      </c>
      <c r="D5" s="2">
        <f t="shared" si="0"/>
        <v>0.38541666666666669</v>
      </c>
    </row>
    <row r="6" spans="1:4">
      <c r="A6" t="s">
        <v>4</v>
      </c>
      <c r="B6">
        <v>137</v>
      </c>
      <c r="C6">
        <v>119</v>
      </c>
      <c r="D6" s="2">
        <f t="shared" si="0"/>
        <v>0.46484375</v>
      </c>
    </row>
    <row r="7" spans="1:4">
      <c r="A7" t="s">
        <v>5</v>
      </c>
      <c r="B7">
        <v>169</v>
      </c>
      <c r="C7">
        <v>87</v>
      </c>
      <c r="D7" s="2">
        <f t="shared" si="0"/>
        <v>0.33984375</v>
      </c>
    </row>
    <row r="8" spans="1:4">
      <c r="A8" t="s">
        <v>6</v>
      </c>
      <c r="B8">
        <v>107</v>
      </c>
      <c r="C8">
        <v>85</v>
      </c>
      <c r="D8" s="2">
        <f t="shared" si="0"/>
        <v>0.44270833333333331</v>
      </c>
    </row>
    <row r="9" spans="1:4">
      <c r="A9" t="s">
        <v>7</v>
      </c>
      <c r="B9">
        <v>113</v>
      </c>
      <c r="C9">
        <v>79</v>
      </c>
      <c r="D9" s="2">
        <f t="shared" si="0"/>
        <v>0.41145833333333331</v>
      </c>
    </row>
    <row r="10" spans="1:4">
      <c r="A10" t="s">
        <v>8</v>
      </c>
      <c r="B10">
        <v>120</v>
      </c>
      <c r="C10">
        <v>72</v>
      </c>
      <c r="D10" s="2">
        <f t="shared" si="0"/>
        <v>0.375</v>
      </c>
    </row>
    <row r="11" spans="1:4">
      <c r="A11" t="s">
        <v>9</v>
      </c>
      <c r="B11">
        <v>108</v>
      </c>
      <c r="C11">
        <v>84</v>
      </c>
      <c r="D11" s="2">
        <f t="shared" si="0"/>
        <v>0.4375</v>
      </c>
    </row>
    <row r="12" spans="1:4">
      <c r="A12" t="s">
        <v>10</v>
      </c>
      <c r="B12">
        <v>95</v>
      </c>
      <c r="C12">
        <v>97</v>
      </c>
      <c r="D12" s="2">
        <f t="shared" si="0"/>
        <v>0.50520833333333337</v>
      </c>
    </row>
    <row r="13" spans="1:4">
      <c r="A13" t="s">
        <v>11</v>
      </c>
      <c r="B13">
        <v>227</v>
      </c>
      <c r="C13">
        <v>125</v>
      </c>
      <c r="D13" s="2">
        <f t="shared" si="0"/>
        <v>0.35511363636363635</v>
      </c>
    </row>
    <row r="14" spans="1:4">
      <c r="A14" t="s">
        <v>12</v>
      </c>
      <c r="B14">
        <v>128</v>
      </c>
      <c r="C14">
        <v>224</v>
      </c>
      <c r="D14" s="2">
        <f t="shared" si="0"/>
        <v>0.63636363636363635</v>
      </c>
    </row>
    <row r="15" spans="1:4">
      <c r="A15" t="s">
        <v>13</v>
      </c>
      <c r="B15">
        <v>80</v>
      </c>
      <c r="C15">
        <v>75</v>
      </c>
      <c r="D15" s="2">
        <f t="shared" si="0"/>
        <v>0.4838709677419355</v>
      </c>
    </row>
    <row r="16" spans="1:4">
      <c r="A16" t="s">
        <v>14</v>
      </c>
      <c r="B16">
        <v>174</v>
      </c>
      <c r="C16">
        <v>144</v>
      </c>
      <c r="D16" s="2">
        <f t="shared" si="0"/>
        <v>0.45283018867924529</v>
      </c>
    </row>
    <row r="17" spans="1:4">
      <c r="A17" t="s">
        <v>15</v>
      </c>
      <c r="B17">
        <v>581</v>
      </c>
      <c r="C17">
        <v>631</v>
      </c>
      <c r="D17" s="2">
        <f t="shared" si="0"/>
        <v>0.52062706270627068</v>
      </c>
    </row>
    <row r="18" spans="1:4">
      <c r="A18" t="s">
        <v>16</v>
      </c>
      <c r="B18">
        <v>413</v>
      </c>
      <c r="C18">
        <v>289</v>
      </c>
      <c r="D18" s="2">
        <f t="shared" si="0"/>
        <v>0.4116809116809117</v>
      </c>
    </row>
    <row r="19" spans="1:4">
      <c r="A19" t="s">
        <v>17</v>
      </c>
      <c r="B19">
        <v>174</v>
      </c>
      <c r="C19">
        <v>133</v>
      </c>
      <c r="D19" s="2">
        <f t="shared" si="0"/>
        <v>0.43322475570032576</v>
      </c>
    </row>
    <row r="20" spans="1:4">
      <c r="A20" t="s">
        <v>18</v>
      </c>
      <c r="B20">
        <v>783</v>
      </c>
      <c r="C20">
        <v>708</v>
      </c>
      <c r="D20" s="2">
        <f t="shared" si="0"/>
        <v>0.47484909456740443</v>
      </c>
    </row>
    <row r="21" spans="1:4">
      <c r="A21" t="s">
        <v>19</v>
      </c>
      <c r="B21">
        <v>1063</v>
      </c>
      <c r="C21">
        <v>913</v>
      </c>
      <c r="D21" s="2">
        <f t="shared" si="0"/>
        <v>0.46204453441295545</v>
      </c>
    </row>
    <row r="22" spans="1:4">
      <c r="A22" t="s">
        <v>20</v>
      </c>
      <c r="B22">
        <v>735</v>
      </c>
      <c r="C22">
        <v>792</v>
      </c>
      <c r="D22" s="2">
        <f t="shared" si="0"/>
        <v>0.51866404715127701</v>
      </c>
    </row>
    <row r="23" spans="1:4">
      <c r="A23" t="s">
        <v>21</v>
      </c>
      <c r="B23">
        <v>1587</v>
      </c>
      <c r="C23">
        <v>1523</v>
      </c>
      <c r="D23" s="2">
        <f t="shared" si="0"/>
        <v>0.48971061093247586</v>
      </c>
    </row>
    <row r="24" spans="1:4">
      <c r="A24" t="s">
        <v>22</v>
      </c>
      <c r="B24">
        <v>1723</v>
      </c>
      <c r="C24">
        <v>1709</v>
      </c>
      <c r="D24" s="2">
        <f t="shared" si="0"/>
        <v>0.49796037296037299</v>
      </c>
    </row>
    <row r="25" spans="1:4">
      <c r="A25" t="s">
        <v>23</v>
      </c>
      <c r="B25">
        <v>3862</v>
      </c>
      <c r="C25">
        <v>3669</v>
      </c>
      <c r="D25" s="2">
        <f t="shared" si="0"/>
        <v>0.48718629664055241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50" zoomScaleNormal="150" zoomScalePageLayoutView="150" workbookViewId="0">
      <selection activeCell="H2" sqref="H2"/>
    </sheetView>
  </sheetViews>
  <sheetFormatPr baseColWidth="10" defaultRowHeight="15" x14ac:dyDescent="0"/>
  <sheetData>
    <row r="1" spans="1:8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8">
      <c r="A2" t="s">
        <v>0</v>
      </c>
      <c r="B2">
        <v>0</v>
      </c>
      <c r="C2">
        <v>2</v>
      </c>
      <c r="D2">
        <v>10</v>
      </c>
      <c r="E2">
        <v>10</v>
      </c>
      <c r="F2">
        <v>0</v>
      </c>
      <c r="G2">
        <v>0</v>
      </c>
      <c r="H2">
        <f>A1</f>
        <v>0</v>
      </c>
    </row>
    <row r="3" spans="1:8">
      <c r="A3" t="s">
        <v>1</v>
      </c>
      <c r="B3">
        <v>0</v>
      </c>
      <c r="C3">
        <v>3</v>
      </c>
      <c r="D3">
        <v>27</v>
      </c>
      <c r="E3">
        <v>7</v>
      </c>
      <c r="F3">
        <v>4</v>
      </c>
      <c r="G3">
        <v>0</v>
      </c>
    </row>
    <row r="4" spans="1:8">
      <c r="A4" t="s">
        <v>2</v>
      </c>
      <c r="B4">
        <v>0</v>
      </c>
      <c r="C4">
        <v>0</v>
      </c>
      <c r="D4">
        <v>4</v>
      </c>
      <c r="E4">
        <v>4</v>
      </c>
      <c r="F4">
        <v>3</v>
      </c>
      <c r="G4">
        <v>0</v>
      </c>
    </row>
    <row r="5" spans="1:8">
      <c r="A5" t="s">
        <v>3</v>
      </c>
      <c r="B5">
        <v>0</v>
      </c>
      <c r="C5">
        <v>1</v>
      </c>
      <c r="D5">
        <v>9</v>
      </c>
      <c r="E5">
        <v>10</v>
      </c>
      <c r="F5">
        <v>6</v>
      </c>
      <c r="G5">
        <v>0</v>
      </c>
    </row>
    <row r="6" spans="1:8">
      <c r="A6" t="s">
        <v>4</v>
      </c>
      <c r="B6">
        <v>0</v>
      </c>
      <c r="C6">
        <v>1</v>
      </c>
      <c r="D6">
        <v>6</v>
      </c>
      <c r="E6">
        <v>3</v>
      </c>
      <c r="F6">
        <v>2</v>
      </c>
      <c r="G6">
        <v>0</v>
      </c>
    </row>
    <row r="7" spans="1:8">
      <c r="A7" t="s">
        <v>5</v>
      </c>
      <c r="B7">
        <v>0</v>
      </c>
      <c r="C7">
        <v>3</v>
      </c>
      <c r="D7">
        <v>6</v>
      </c>
      <c r="E7">
        <v>4</v>
      </c>
      <c r="F7">
        <v>4</v>
      </c>
      <c r="G7">
        <v>0</v>
      </c>
    </row>
    <row r="8" spans="1:8">
      <c r="A8" t="s">
        <v>6</v>
      </c>
      <c r="B8">
        <v>0</v>
      </c>
      <c r="C8">
        <v>0</v>
      </c>
      <c r="D8">
        <v>2</v>
      </c>
      <c r="E8">
        <v>1</v>
      </c>
      <c r="F8">
        <v>0</v>
      </c>
      <c r="G8">
        <v>0</v>
      </c>
    </row>
    <row r="9" spans="1:8">
      <c r="A9" t="s">
        <v>7</v>
      </c>
      <c r="B9">
        <v>0</v>
      </c>
      <c r="C9">
        <v>0</v>
      </c>
      <c r="D9">
        <v>5</v>
      </c>
      <c r="E9">
        <v>5</v>
      </c>
      <c r="F9">
        <v>0</v>
      </c>
      <c r="G9">
        <v>0</v>
      </c>
    </row>
    <row r="10" spans="1:8">
      <c r="A10" t="s">
        <v>8</v>
      </c>
      <c r="B10">
        <v>0</v>
      </c>
      <c r="C10">
        <v>0</v>
      </c>
      <c r="D10">
        <v>7</v>
      </c>
      <c r="E10">
        <v>8</v>
      </c>
      <c r="F10">
        <v>0</v>
      </c>
      <c r="G10">
        <v>0</v>
      </c>
    </row>
    <row r="11" spans="1:8">
      <c r="A11" t="s">
        <v>9</v>
      </c>
      <c r="B11">
        <v>0</v>
      </c>
      <c r="C11">
        <v>0</v>
      </c>
      <c r="D11">
        <v>4</v>
      </c>
      <c r="E11">
        <v>4</v>
      </c>
      <c r="F11">
        <v>0</v>
      </c>
      <c r="G11">
        <v>0</v>
      </c>
    </row>
    <row r="12" spans="1:8">
      <c r="A12" t="s">
        <v>10</v>
      </c>
      <c r="B12">
        <v>0</v>
      </c>
      <c r="C12">
        <v>1</v>
      </c>
      <c r="D12">
        <v>10</v>
      </c>
      <c r="E12">
        <v>5</v>
      </c>
      <c r="F12">
        <v>0</v>
      </c>
      <c r="G12">
        <v>0</v>
      </c>
    </row>
    <row r="13" spans="1:8">
      <c r="A13" t="s">
        <v>11</v>
      </c>
      <c r="B13">
        <v>0</v>
      </c>
      <c r="C13">
        <v>4</v>
      </c>
      <c r="D13">
        <v>18</v>
      </c>
      <c r="E13">
        <v>4</v>
      </c>
      <c r="F13">
        <v>0</v>
      </c>
      <c r="G13">
        <v>0</v>
      </c>
    </row>
    <row r="14" spans="1:8">
      <c r="A14" t="s">
        <v>12</v>
      </c>
      <c r="B14">
        <v>2</v>
      </c>
      <c r="C14">
        <v>5</v>
      </c>
      <c r="D14">
        <v>12</v>
      </c>
      <c r="E14">
        <v>10</v>
      </c>
      <c r="F14">
        <v>0</v>
      </c>
      <c r="G14">
        <v>0</v>
      </c>
    </row>
    <row r="15" spans="1:8">
      <c r="A15" t="s">
        <v>13</v>
      </c>
      <c r="B15">
        <v>2</v>
      </c>
      <c r="C15">
        <v>19</v>
      </c>
      <c r="D15">
        <v>5</v>
      </c>
      <c r="E15">
        <v>2</v>
      </c>
      <c r="F15">
        <v>0</v>
      </c>
      <c r="G15">
        <v>0</v>
      </c>
    </row>
    <row r="16" spans="1:8">
      <c r="A16" t="s">
        <v>14</v>
      </c>
      <c r="B16">
        <v>1</v>
      </c>
      <c r="C16">
        <v>0</v>
      </c>
      <c r="D16">
        <v>14</v>
      </c>
      <c r="E16">
        <v>6</v>
      </c>
      <c r="F16">
        <v>0</v>
      </c>
      <c r="G16">
        <v>0</v>
      </c>
    </row>
    <row r="17" spans="1:7">
      <c r="A17" t="s">
        <v>15</v>
      </c>
      <c r="B17">
        <v>1</v>
      </c>
      <c r="C17">
        <v>15</v>
      </c>
      <c r="D17">
        <v>43</v>
      </c>
      <c r="E17">
        <v>30</v>
      </c>
      <c r="F17">
        <v>13</v>
      </c>
      <c r="G17">
        <v>0</v>
      </c>
    </row>
    <row r="18" spans="1:7">
      <c r="A18" t="s">
        <v>16</v>
      </c>
      <c r="B18">
        <v>0</v>
      </c>
      <c r="C18">
        <v>7</v>
      </c>
      <c r="D18">
        <v>31</v>
      </c>
      <c r="E18">
        <v>18</v>
      </c>
      <c r="F18">
        <v>0</v>
      </c>
      <c r="G18">
        <v>0</v>
      </c>
    </row>
    <row r="19" spans="1:7">
      <c r="A19" t="s">
        <v>17</v>
      </c>
      <c r="B19">
        <v>0</v>
      </c>
      <c r="C19">
        <v>9</v>
      </c>
      <c r="D19">
        <v>25</v>
      </c>
      <c r="E19">
        <v>4</v>
      </c>
      <c r="F19">
        <v>0</v>
      </c>
      <c r="G19">
        <v>0</v>
      </c>
    </row>
    <row r="20" spans="1:7">
      <c r="A20" t="s">
        <v>18</v>
      </c>
      <c r="B20">
        <v>0</v>
      </c>
      <c r="C20">
        <v>28</v>
      </c>
      <c r="D20">
        <v>69</v>
      </c>
      <c r="E20">
        <v>65</v>
      </c>
      <c r="F20">
        <v>15</v>
      </c>
      <c r="G20">
        <v>0</v>
      </c>
    </row>
    <row r="21" spans="1:7">
      <c r="A21" t="s">
        <v>19</v>
      </c>
      <c r="B21">
        <v>6</v>
      </c>
      <c r="C21">
        <v>37</v>
      </c>
      <c r="D21">
        <v>108</v>
      </c>
      <c r="E21">
        <v>36</v>
      </c>
      <c r="F21">
        <v>14</v>
      </c>
      <c r="G21">
        <v>2</v>
      </c>
    </row>
    <row r="22" spans="1:7">
      <c r="A22" t="s">
        <v>20</v>
      </c>
      <c r="B22">
        <v>2</v>
      </c>
      <c r="C22">
        <v>29</v>
      </c>
      <c r="D22">
        <v>95</v>
      </c>
      <c r="E22">
        <v>50</v>
      </c>
      <c r="F22">
        <v>13</v>
      </c>
      <c r="G22">
        <v>0</v>
      </c>
    </row>
    <row r="23" spans="1:7">
      <c r="A23" t="s">
        <v>21</v>
      </c>
      <c r="B23">
        <v>1</v>
      </c>
      <c r="C23">
        <v>51</v>
      </c>
      <c r="D23">
        <v>175</v>
      </c>
      <c r="E23">
        <v>48</v>
      </c>
      <c r="F23">
        <v>26</v>
      </c>
      <c r="G23">
        <v>5</v>
      </c>
    </row>
    <row r="24" spans="1:7">
      <c r="A24" t="s">
        <v>22</v>
      </c>
      <c r="B24">
        <v>44</v>
      </c>
      <c r="C24">
        <v>86</v>
      </c>
      <c r="D24">
        <v>199</v>
      </c>
      <c r="E24">
        <v>81</v>
      </c>
      <c r="F24">
        <v>34</v>
      </c>
      <c r="G24">
        <v>0</v>
      </c>
    </row>
    <row r="25" spans="1:7">
      <c r="A25" t="s">
        <v>23</v>
      </c>
      <c r="B25">
        <v>17</v>
      </c>
      <c r="C25">
        <v>161</v>
      </c>
      <c r="D25">
        <v>434</v>
      </c>
      <c r="E25">
        <v>182</v>
      </c>
      <c r="F25">
        <v>4</v>
      </c>
      <c r="G2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N1" zoomScale="150" zoomScaleNormal="150" zoomScalePageLayoutView="150" workbookViewId="0">
      <pane ySplit="1" topLeftCell="A2" activePane="bottomLeft" state="frozen"/>
      <selection pane="bottomLeft" activeCell="A8" sqref="A8"/>
    </sheetView>
  </sheetViews>
  <sheetFormatPr baseColWidth="10" defaultRowHeight="15" x14ac:dyDescent="0"/>
  <cols>
    <col min="4" max="4" width="10.83203125" style="2"/>
  </cols>
  <sheetData>
    <row r="1" spans="1:5">
      <c r="B1" t="s">
        <v>30</v>
      </c>
      <c r="C1" t="s">
        <v>37</v>
      </c>
      <c r="D1" s="2" t="s">
        <v>27</v>
      </c>
      <c r="E1" t="s">
        <v>38</v>
      </c>
    </row>
    <row r="2" spans="1:5">
      <c r="A2" t="s">
        <v>0</v>
      </c>
      <c r="B2">
        <v>241</v>
      </c>
      <c r="C2">
        <v>199</v>
      </c>
      <c r="D2" s="2">
        <f>C2/(C2+B2)</f>
        <v>0.45227272727272727</v>
      </c>
      <c r="E2">
        <v>8</v>
      </c>
    </row>
    <row r="3" spans="1:5">
      <c r="A3" t="s">
        <v>1</v>
      </c>
      <c r="B3">
        <v>223</v>
      </c>
      <c r="C3">
        <v>221</v>
      </c>
      <c r="D3" s="2">
        <f t="shared" ref="D3:D25" si="0">C3/(C3+B3)</f>
        <v>0.49774774774774777</v>
      </c>
      <c r="E3">
        <v>3</v>
      </c>
    </row>
    <row r="4" spans="1:5">
      <c r="A4" t="s">
        <v>2</v>
      </c>
      <c r="B4">
        <v>169</v>
      </c>
      <c r="C4">
        <v>141</v>
      </c>
      <c r="D4" s="2">
        <f t="shared" si="0"/>
        <v>0.45483870967741935</v>
      </c>
      <c r="E4">
        <v>2</v>
      </c>
    </row>
    <row r="5" spans="1:5">
      <c r="A5" t="s">
        <v>3</v>
      </c>
      <c r="B5">
        <v>339</v>
      </c>
      <c r="C5">
        <v>236</v>
      </c>
      <c r="D5" s="2">
        <f t="shared" si="0"/>
        <v>0.41043478260869565</v>
      </c>
      <c r="E5">
        <v>1</v>
      </c>
    </row>
    <row r="6" spans="1:5">
      <c r="A6" t="s">
        <v>4</v>
      </c>
      <c r="B6">
        <v>129</v>
      </c>
      <c r="C6">
        <v>127</v>
      </c>
      <c r="D6" s="2">
        <f t="shared" si="0"/>
        <v>0.49609375</v>
      </c>
      <c r="E6">
        <v>0</v>
      </c>
    </row>
    <row r="7" spans="1:5">
      <c r="A7" t="s">
        <v>5</v>
      </c>
      <c r="B7">
        <v>123</v>
      </c>
      <c r="C7">
        <v>132</v>
      </c>
      <c r="D7" s="2">
        <f t="shared" si="0"/>
        <v>0.51764705882352946</v>
      </c>
      <c r="E7">
        <v>1</v>
      </c>
    </row>
    <row r="8" spans="1:5">
      <c r="A8" t="s">
        <v>6</v>
      </c>
      <c r="B8">
        <v>92</v>
      </c>
      <c r="C8">
        <v>99</v>
      </c>
      <c r="D8" s="2">
        <f t="shared" si="0"/>
        <v>0.51832460732984298</v>
      </c>
      <c r="E8">
        <v>1</v>
      </c>
    </row>
    <row r="9" spans="1:5">
      <c r="A9" t="s">
        <v>7</v>
      </c>
      <c r="B9">
        <v>88</v>
      </c>
      <c r="C9">
        <v>104</v>
      </c>
      <c r="D9" s="2">
        <f t="shared" si="0"/>
        <v>0.54166666666666663</v>
      </c>
      <c r="E9">
        <v>0</v>
      </c>
    </row>
    <row r="10" spans="1:5">
      <c r="A10" t="s">
        <v>8</v>
      </c>
      <c r="B10">
        <v>103</v>
      </c>
      <c r="C10">
        <v>88</v>
      </c>
      <c r="D10" s="2">
        <f t="shared" si="0"/>
        <v>0.4607329842931937</v>
      </c>
      <c r="E10">
        <v>1</v>
      </c>
    </row>
    <row r="11" spans="1:5">
      <c r="A11" t="s">
        <v>9</v>
      </c>
      <c r="B11">
        <v>88</v>
      </c>
      <c r="C11">
        <v>100</v>
      </c>
      <c r="D11" s="2">
        <f t="shared" si="0"/>
        <v>0.53191489361702127</v>
      </c>
      <c r="E11">
        <v>4</v>
      </c>
    </row>
    <row r="12" spans="1:5">
      <c r="A12" t="s">
        <v>10</v>
      </c>
      <c r="B12">
        <v>80</v>
      </c>
      <c r="C12">
        <v>106</v>
      </c>
      <c r="D12" s="2">
        <f t="shared" si="0"/>
        <v>0.56989247311827962</v>
      </c>
      <c r="E12">
        <v>6</v>
      </c>
    </row>
    <row r="13" spans="1:5">
      <c r="A13" t="s">
        <v>11</v>
      </c>
      <c r="B13">
        <v>152</v>
      </c>
      <c r="C13">
        <v>199</v>
      </c>
      <c r="D13" s="2">
        <f t="shared" si="0"/>
        <v>0.5669515669515669</v>
      </c>
      <c r="E13">
        <v>1</v>
      </c>
    </row>
    <row r="14" spans="1:5">
      <c r="A14" t="s">
        <v>12</v>
      </c>
      <c r="B14">
        <v>167</v>
      </c>
      <c r="C14">
        <v>185</v>
      </c>
      <c r="D14" s="2">
        <f t="shared" si="0"/>
        <v>0.52556818181818177</v>
      </c>
      <c r="E14">
        <v>0</v>
      </c>
    </row>
    <row r="15" spans="1:5">
      <c r="A15" t="s">
        <v>13</v>
      </c>
      <c r="B15">
        <v>81</v>
      </c>
      <c r="C15">
        <v>59</v>
      </c>
      <c r="D15" s="2">
        <f t="shared" si="0"/>
        <v>0.42142857142857143</v>
      </c>
      <c r="E15">
        <v>35</v>
      </c>
    </row>
    <row r="16" spans="1:5">
      <c r="A16" t="s">
        <v>14</v>
      </c>
      <c r="B16">
        <v>178</v>
      </c>
      <c r="C16">
        <v>135</v>
      </c>
      <c r="D16" s="2">
        <f t="shared" si="0"/>
        <v>0.43130990415335463</v>
      </c>
      <c r="E16">
        <v>6</v>
      </c>
    </row>
    <row r="17" spans="1:5">
      <c r="A17" t="s">
        <v>15</v>
      </c>
      <c r="B17">
        <v>571</v>
      </c>
      <c r="C17">
        <v>636</v>
      </c>
      <c r="D17" s="2">
        <f t="shared" si="0"/>
        <v>0.52692626346313176</v>
      </c>
      <c r="E17">
        <v>5</v>
      </c>
    </row>
    <row r="18" spans="1:5">
      <c r="A18" t="s">
        <v>16</v>
      </c>
      <c r="B18">
        <v>330</v>
      </c>
      <c r="C18">
        <v>370</v>
      </c>
      <c r="D18" s="2">
        <f t="shared" si="0"/>
        <v>0.52857142857142858</v>
      </c>
      <c r="E18">
        <v>2</v>
      </c>
    </row>
    <row r="19" spans="1:5">
      <c r="A19" t="s">
        <v>17</v>
      </c>
      <c r="B19">
        <v>153</v>
      </c>
      <c r="C19">
        <v>143</v>
      </c>
      <c r="D19" s="2">
        <f t="shared" si="0"/>
        <v>0.48310810810810811</v>
      </c>
      <c r="E19">
        <v>21</v>
      </c>
    </row>
    <row r="20" spans="1:5">
      <c r="A20" t="s">
        <v>18</v>
      </c>
      <c r="B20">
        <v>689</v>
      </c>
      <c r="C20">
        <v>787</v>
      </c>
      <c r="D20" s="2">
        <f t="shared" si="0"/>
        <v>0.53319783197831983</v>
      </c>
      <c r="E20">
        <v>122</v>
      </c>
    </row>
    <row r="21" spans="1:5">
      <c r="A21" t="s">
        <v>19</v>
      </c>
      <c r="B21">
        <v>1004</v>
      </c>
      <c r="C21">
        <v>965</v>
      </c>
      <c r="D21" s="2">
        <f t="shared" si="0"/>
        <v>0.49009649568308788</v>
      </c>
      <c r="E21">
        <v>32</v>
      </c>
    </row>
    <row r="22" spans="1:5">
      <c r="A22" t="s">
        <v>20</v>
      </c>
      <c r="B22">
        <v>665</v>
      </c>
      <c r="C22">
        <v>862</v>
      </c>
      <c r="D22" s="2">
        <f t="shared" si="0"/>
        <v>0.564505566470203</v>
      </c>
      <c r="E22">
        <v>1</v>
      </c>
    </row>
    <row r="23" spans="1:5">
      <c r="A23" t="s">
        <v>21</v>
      </c>
      <c r="B23">
        <v>1452</v>
      </c>
      <c r="C23">
        <v>1657</v>
      </c>
      <c r="D23" s="2">
        <f t="shared" si="0"/>
        <v>0.53296880025731741</v>
      </c>
      <c r="E23">
        <v>5</v>
      </c>
    </row>
    <row r="24" spans="1:5">
      <c r="A24" t="s">
        <v>22</v>
      </c>
      <c r="B24">
        <v>1736</v>
      </c>
      <c r="C24">
        <v>1613</v>
      </c>
      <c r="D24" s="2">
        <f t="shared" si="0"/>
        <v>0.48163630934607343</v>
      </c>
      <c r="E24">
        <v>201</v>
      </c>
    </row>
    <row r="25" spans="1:5">
      <c r="A25" t="s">
        <v>23</v>
      </c>
      <c r="B25">
        <v>3541</v>
      </c>
      <c r="C25">
        <v>3960</v>
      </c>
      <c r="D25" s="2">
        <f t="shared" si="0"/>
        <v>0.52792960938541533</v>
      </c>
      <c r="E25">
        <v>53</v>
      </c>
    </row>
    <row r="27" spans="1:5">
      <c r="A27" t="s">
        <v>76</v>
      </c>
      <c r="B27">
        <f>SUM(B2:B4)</f>
        <v>633</v>
      </c>
      <c r="C27">
        <f t="shared" ref="C27:E27" si="1">SUM(C2:C4)</f>
        <v>561</v>
      </c>
      <c r="D27">
        <f t="shared" si="1"/>
        <v>1.4048591846978944</v>
      </c>
      <c r="E27">
        <f t="shared" si="1"/>
        <v>13</v>
      </c>
    </row>
    <row r="28" spans="1:5">
      <c r="A28" t="s">
        <v>77</v>
      </c>
      <c r="B28">
        <f>SUM(B5:B6)</f>
        <v>468</v>
      </c>
      <c r="C28">
        <f t="shared" ref="C28:E28" si="2">SUM(C5:C6)</f>
        <v>363</v>
      </c>
      <c r="D28">
        <f t="shared" si="2"/>
        <v>0.90652853260869559</v>
      </c>
      <c r="E28">
        <f t="shared" si="2"/>
        <v>1</v>
      </c>
    </row>
    <row r="29" spans="1:5">
      <c r="A29" t="s">
        <v>79</v>
      </c>
      <c r="B29">
        <f>SUM(B7:B11)</f>
        <v>494</v>
      </c>
      <c r="C29">
        <f t="shared" ref="C29:E29" si="3">SUM(C7:C11)</f>
        <v>523</v>
      </c>
      <c r="D29">
        <f t="shared" si="3"/>
        <v>2.570286210730254</v>
      </c>
      <c r="E29">
        <f t="shared" si="3"/>
        <v>7</v>
      </c>
    </row>
    <row r="30" spans="1:5">
      <c r="A30" t="s">
        <v>80</v>
      </c>
      <c r="B30">
        <f>SUM(B12:B14)</f>
        <v>399</v>
      </c>
      <c r="C30">
        <f t="shared" ref="C30:E30" si="4">SUM(C12:C14)</f>
        <v>490</v>
      </c>
      <c r="D30">
        <f t="shared" si="4"/>
        <v>1.6624122218880282</v>
      </c>
      <c r="E30">
        <f t="shared" si="4"/>
        <v>7</v>
      </c>
    </row>
    <row r="31" spans="1:5">
      <c r="A31" t="s">
        <v>81</v>
      </c>
      <c r="B31">
        <f>SUM(B15:B18)</f>
        <v>1160</v>
      </c>
      <c r="C31">
        <f t="shared" ref="C31:E31" si="5">SUM(C15:C18)</f>
        <v>1200</v>
      </c>
      <c r="D31">
        <f t="shared" si="5"/>
        <v>1.9082361676164865</v>
      </c>
      <c r="E31">
        <f t="shared" si="5"/>
        <v>48</v>
      </c>
    </row>
    <row r="32" spans="1:5">
      <c r="A32" t="s">
        <v>82</v>
      </c>
      <c r="B32">
        <f>SUM(B19:B23)</f>
        <v>3963</v>
      </c>
      <c r="C32">
        <f t="shared" ref="C32:E32" si="6">SUM(C19:C23)</f>
        <v>4414</v>
      </c>
      <c r="D32">
        <f t="shared" si="6"/>
        <v>2.6038768024970365</v>
      </c>
      <c r="E32">
        <f t="shared" si="6"/>
        <v>181</v>
      </c>
    </row>
    <row r="33" spans="1:5">
      <c r="A33" s="5" t="s">
        <v>83</v>
      </c>
      <c r="B33">
        <f>SUM(B24:B25)</f>
        <v>5277</v>
      </c>
      <c r="C33">
        <f t="shared" ref="C33:E33" si="7">SUM(C24:C25)</f>
        <v>5573</v>
      </c>
      <c r="D33">
        <f t="shared" si="7"/>
        <v>1.0095659187314887</v>
      </c>
      <c r="E33">
        <f t="shared" si="7"/>
        <v>254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3" zoomScale="150" zoomScaleNormal="150" zoomScalePageLayoutView="150" workbookViewId="0">
      <selection activeCell="B27" sqref="B27"/>
    </sheetView>
  </sheetViews>
  <sheetFormatPr baseColWidth="10" defaultRowHeight="15" x14ac:dyDescent="0"/>
  <cols>
    <col min="8" max="12" width="10.83203125" style="2"/>
  </cols>
  <sheetData>
    <row r="1" spans="1:7">
      <c r="A1" t="s">
        <v>24</v>
      </c>
      <c r="B1" t="s">
        <v>30</v>
      </c>
      <c r="C1" t="s">
        <v>37</v>
      </c>
      <c r="D1" t="s">
        <v>39</v>
      </c>
      <c r="E1" t="s">
        <v>40</v>
      </c>
      <c r="F1" t="s">
        <v>31</v>
      </c>
      <c r="G1" t="s">
        <v>38</v>
      </c>
    </row>
    <row r="2" spans="1:7">
      <c r="A2" t="s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438</v>
      </c>
    </row>
    <row r="3" spans="1:7">
      <c r="A3" t="s">
        <v>1</v>
      </c>
      <c r="B3">
        <v>18</v>
      </c>
      <c r="C3">
        <v>0</v>
      </c>
      <c r="D3">
        <v>6</v>
      </c>
      <c r="E3">
        <v>2</v>
      </c>
      <c r="F3">
        <v>0</v>
      </c>
      <c r="G3">
        <v>421</v>
      </c>
    </row>
    <row r="4" spans="1:7">
      <c r="A4" t="s">
        <v>2</v>
      </c>
      <c r="B4">
        <v>7</v>
      </c>
      <c r="C4">
        <v>0</v>
      </c>
      <c r="D4">
        <v>1</v>
      </c>
      <c r="E4">
        <v>0</v>
      </c>
      <c r="F4">
        <v>0</v>
      </c>
      <c r="G4">
        <v>304</v>
      </c>
    </row>
    <row r="5" spans="1:7">
      <c r="A5" t="s">
        <v>3</v>
      </c>
      <c r="B5">
        <v>16</v>
      </c>
      <c r="C5">
        <v>2</v>
      </c>
      <c r="D5">
        <v>1</v>
      </c>
      <c r="E5">
        <v>1</v>
      </c>
      <c r="F5">
        <v>0</v>
      </c>
      <c r="G5">
        <v>556</v>
      </c>
    </row>
    <row r="6" spans="1:7">
      <c r="A6" t="s">
        <v>4</v>
      </c>
      <c r="B6">
        <v>12</v>
      </c>
      <c r="C6">
        <v>0</v>
      </c>
      <c r="D6">
        <v>1</v>
      </c>
      <c r="E6">
        <v>1</v>
      </c>
      <c r="F6">
        <v>0</v>
      </c>
      <c r="G6">
        <v>242</v>
      </c>
    </row>
    <row r="7" spans="1:7">
      <c r="A7" t="s">
        <v>5</v>
      </c>
      <c r="B7">
        <v>3</v>
      </c>
      <c r="C7">
        <v>0</v>
      </c>
      <c r="D7">
        <v>0</v>
      </c>
      <c r="E7">
        <v>1</v>
      </c>
      <c r="F7">
        <v>0</v>
      </c>
      <c r="G7">
        <v>252</v>
      </c>
    </row>
    <row r="8" spans="1:7">
      <c r="A8" t="s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186</v>
      </c>
    </row>
    <row r="9" spans="1:7">
      <c r="A9" t="s">
        <v>7</v>
      </c>
      <c r="B9">
        <v>4</v>
      </c>
      <c r="C9">
        <v>0</v>
      </c>
      <c r="D9">
        <v>0</v>
      </c>
      <c r="E9">
        <v>0</v>
      </c>
      <c r="F9">
        <v>0</v>
      </c>
      <c r="G9">
        <v>188</v>
      </c>
    </row>
    <row r="10" spans="1:7">
      <c r="A10" t="s">
        <v>8</v>
      </c>
      <c r="B10">
        <v>6</v>
      </c>
      <c r="C10">
        <v>0</v>
      </c>
      <c r="D10">
        <v>1</v>
      </c>
      <c r="E10">
        <v>1</v>
      </c>
      <c r="F10">
        <v>0</v>
      </c>
      <c r="G10">
        <v>184</v>
      </c>
    </row>
    <row r="11" spans="1:7">
      <c r="A11" t="s">
        <v>9</v>
      </c>
      <c r="B11">
        <v>4</v>
      </c>
      <c r="C11">
        <v>0</v>
      </c>
      <c r="D11">
        <v>1</v>
      </c>
      <c r="E11">
        <v>1</v>
      </c>
      <c r="F11">
        <v>0</v>
      </c>
      <c r="G11">
        <v>186</v>
      </c>
    </row>
    <row r="12" spans="1:7">
      <c r="A12" t="s">
        <v>10</v>
      </c>
      <c r="B12">
        <v>6</v>
      </c>
      <c r="C12">
        <v>0</v>
      </c>
      <c r="D12">
        <v>2</v>
      </c>
      <c r="E12">
        <v>2</v>
      </c>
      <c r="F12">
        <v>0</v>
      </c>
      <c r="G12">
        <v>182</v>
      </c>
    </row>
    <row r="13" spans="1:7">
      <c r="A13" t="s">
        <v>11</v>
      </c>
      <c r="B13">
        <v>3</v>
      </c>
      <c r="C13">
        <v>0</v>
      </c>
      <c r="D13">
        <v>3</v>
      </c>
      <c r="E13">
        <v>2</v>
      </c>
      <c r="F13">
        <v>0</v>
      </c>
      <c r="G13">
        <v>344</v>
      </c>
    </row>
    <row r="14" spans="1:7">
      <c r="A14" t="s">
        <v>12</v>
      </c>
      <c r="B14">
        <v>4</v>
      </c>
      <c r="C14">
        <v>2</v>
      </c>
      <c r="D14">
        <v>0</v>
      </c>
      <c r="E14">
        <v>0</v>
      </c>
      <c r="F14">
        <v>0</v>
      </c>
      <c r="G14">
        <v>346</v>
      </c>
    </row>
    <row r="15" spans="1:7">
      <c r="A15" t="s">
        <v>13</v>
      </c>
      <c r="B15">
        <v>2</v>
      </c>
      <c r="C15">
        <v>0</v>
      </c>
      <c r="D15">
        <v>0</v>
      </c>
      <c r="E15">
        <v>0</v>
      </c>
      <c r="F15">
        <v>0</v>
      </c>
      <c r="G15">
        <v>173</v>
      </c>
    </row>
    <row r="16" spans="1:7">
      <c r="A16" t="s">
        <v>14</v>
      </c>
      <c r="B16">
        <v>5</v>
      </c>
      <c r="C16">
        <v>1</v>
      </c>
      <c r="D16">
        <v>1</v>
      </c>
      <c r="E16">
        <v>2</v>
      </c>
      <c r="F16">
        <v>0</v>
      </c>
      <c r="G16">
        <v>310</v>
      </c>
    </row>
    <row r="17" spans="1:13">
      <c r="A17" t="s">
        <v>15</v>
      </c>
      <c r="B17">
        <v>19</v>
      </c>
      <c r="C17">
        <v>2</v>
      </c>
      <c r="D17">
        <v>10</v>
      </c>
      <c r="E17">
        <v>6</v>
      </c>
      <c r="F17">
        <v>0</v>
      </c>
      <c r="G17">
        <v>1175</v>
      </c>
    </row>
    <row r="18" spans="1:13">
      <c r="A18" t="s">
        <v>16</v>
      </c>
      <c r="B18">
        <v>17</v>
      </c>
      <c r="C18">
        <v>0</v>
      </c>
      <c r="D18">
        <v>9</v>
      </c>
      <c r="E18">
        <v>0</v>
      </c>
      <c r="F18">
        <v>0</v>
      </c>
      <c r="G18">
        <v>676</v>
      </c>
    </row>
    <row r="19" spans="1:13">
      <c r="A19" t="s">
        <v>17</v>
      </c>
      <c r="B19">
        <v>0</v>
      </c>
      <c r="C19">
        <v>0</v>
      </c>
      <c r="D19">
        <v>4</v>
      </c>
      <c r="E19">
        <v>0</v>
      </c>
      <c r="F19">
        <v>0</v>
      </c>
      <c r="G19">
        <v>313</v>
      </c>
    </row>
    <row r="20" spans="1:13">
      <c r="A20" t="s">
        <v>18</v>
      </c>
      <c r="B20">
        <v>19</v>
      </c>
      <c r="C20">
        <v>4</v>
      </c>
      <c r="D20">
        <v>15</v>
      </c>
      <c r="E20">
        <v>5</v>
      </c>
      <c r="F20">
        <v>0</v>
      </c>
      <c r="G20">
        <v>1555</v>
      </c>
    </row>
    <row r="21" spans="1:13">
      <c r="A21" t="s">
        <v>19</v>
      </c>
      <c r="B21">
        <v>46</v>
      </c>
      <c r="C21">
        <v>1</v>
      </c>
      <c r="D21">
        <v>26</v>
      </c>
      <c r="E21">
        <v>9</v>
      </c>
      <c r="F21">
        <v>0</v>
      </c>
      <c r="G21">
        <v>1919</v>
      </c>
    </row>
    <row r="22" spans="1:13">
      <c r="A22" t="s">
        <v>20</v>
      </c>
      <c r="B22">
        <v>40</v>
      </c>
      <c r="C22">
        <v>1</v>
      </c>
      <c r="D22">
        <v>24</v>
      </c>
      <c r="E22">
        <v>7</v>
      </c>
      <c r="F22">
        <v>0</v>
      </c>
      <c r="G22">
        <v>1456</v>
      </c>
    </row>
    <row r="23" spans="1:13">
      <c r="A23" t="s">
        <v>21</v>
      </c>
      <c r="B23">
        <v>35</v>
      </c>
      <c r="C23">
        <v>9</v>
      </c>
      <c r="D23">
        <v>26</v>
      </c>
      <c r="E23">
        <v>11</v>
      </c>
      <c r="F23">
        <v>1</v>
      </c>
      <c r="G23">
        <v>3032</v>
      </c>
    </row>
    <row r="24" spans="1:13">
      <c r="A24" t="s">
        <v>22</v>
      </c>
      <c r="B24">
        <v>43</v>
      </c>
      <c r="C24">
        <v>6</v>
      </c>
      <c r="D24">
        <v>34</v>
      </c>
      <c r="E24">
        <v>13</v>
      </c>
      <c r="F24">
        <v>2</v>
      </c>
      <c r="G24">
        <v>3452</v>
      </c>
    </row>
    <row r="25" spans="1:13">
      <c r="A25" t="s">
        <v>23</v>
      </c>
      <c r="B25">
        <v>147</v>
      </c>
      <c r="C25">
        <v>9</v>
      </c>
      <c r="D25">
        <v>54</v>
      </c>
      <c r="E25">
        <v>65</v>
      </c>
      <c r="F25">
        <v>4</v>
      </c>
      <c r="G25">
        <v>7275</v>
      </c>
    </row>
    <row r="27" spans="1:13">
      <c r="A27" t="s">
        <v>76</v>
      </c>
      <c r="B27">
        <f>SUM(B2:B4)</f>
        <v>35</v>
      </c>
      <c r="C27">
        <f t="shared" ref="C27:F27" si="0">SUM(C2:C4)</f>
        <v>0</v>
      </c>
      <c r="D27">
        <f t="shared" si="0"/>
        <v>7</v>
      </c>
      <c r="E27">
        <f t="shared" si="0"/>
        <v>2</v>
      </c>
      <c r="F27">
        <f t="shared" si="0"/>
        <v>0</v>
      </c>
      <c r="G27">
        <f>SUM(B27:F27)</f>
        <v>44</v>
      </c>
      <c r="H27" s="2">
        <f>B27/G27</f>
        <v>0.79545454545454541</v>
      </c>
      <c r="I27" s="2">
        <f>C27/G27</f>
        <v>0</v>
      </c>
      <c r="J27" s="2">
        <f>D27/G27</f>
        <v>0.15909090909090909</v>
      </c>
      <c r="K27" s="2">
        <f>E27/G27</f>
        <v>4.5454545454545456E-2</v>
      </c>
      <c r="L27" s="2">
        <f>F27/G27</f>
        <v>0</v>
      </c>
      <c r="M27" s="2">
        <f>SUM(H27:L27)</f>
        <v>0.99999999999999989</v>
      </c>
    </row>
    <row r="28" spans="1:13">
      <c r="A28" t="s">
        <v>77</v>
      </c>
      <c r="B28">
        <f>SUM(B5:B6)</f>
        <v>28</v>
      </c>
      <c r="C28">
        <f t="shared" ref="C28:F28" si="1">SUM(C5:C6)</f>
        <v>2</v>
      </c>
      <c r="D28">
        <f t="shared" si="1"/>
        <v>2</v>
      </c>
      <c r="E28">
        <f t="shared" si="1"/>
        <v>2</v>
      </c>
      <c r="F28">
        <f t="shared" si="1"/>
        <v>0</v>
      </c>
      <c r="G28">
        <f t="shared" ref="G28:G33" si="2">SUM(B28:F28)</f>
        <v>34</v>
      </c>
      <c r="H28" s="2">
        <f t="shared" ref="H28:H33" si="3">B28/G28</f>
        <v>0.82352941176470584</v>
      </c>
      <c r="I28" s="2">
        <f t="shared" ref="I28:I33" si="4">C28/G28</f>
        <v>5.8823529411764705E-2</v>
      </c>
      <c r="J28" s="2">
        <f t="shared" ref="J28:J33" si="5">D28/G28</f>
        <v>5.8823529411764705E-2</v>
      </c>
      <c r="K28" s="2">
        <f t="shared" ref="K28:K33" si="6">E28/G28</f>
        <v>5.8823529411764705E-2</v>
      </c>
      <c r="L28" s="2">
        <f t="shared" ref="L28:L33" si="7">F28/G28</f>
        <v>0</v>
      </c>
      <c r="M28" s="2">
        <f t="shared" ref="M28:M33" si="8">SUM(H28:L28)</f>
        <v>1</v>
      </c>
    </row>
    <row r="29" spans="1:13">
      <c r="A29" t="s">
        <v>79</v>
      </c>
      <c r="B29">
        <f>SUM(B7:B11)</f>
        <v>23</v>
      </c>
      <c r="C29">
        <f t="shared" ref="C29:F29" si="9">SUM(C7:C11)</f>
        <v>0</v>
      </c>
      <c r="D29">
        <f t="shared" si="9"/>
        <v>2</v>
      </c>
      <c r="E29">
        <f t="shared" si="9"/>
        <v>3</v>
      </c>
      <c r="F29">
        <f t="shared" si="9"/>
        <v>0</v>
      </c>
      <c r="G29">
        <f t="shared" si="2"/>
        <v>28</v>
      </c>
      <c r="H29" s="2">
        <f t="shared" si="3"/>
        <v>0.8214285714285714</v>
      </c>
      <c r="I29" s="2">
        <f t="shared" si="4"/>
        <v>0</v>
      </c>
      <c r="J29" s="2">
        <f t="shared" si="5"/>
        <v>7.1428571428571425E-2</v>
      </c>
      <c r="K29" s="2">
        <f t="shared" si="6"/>
        <v>0.10714285714285714</v>
      </c>
      <c r="L29" s="2">
        <f t="shared" si="7"/>
        <v>0</v>
      </c>
      <c r="M29" s="2">
        <f t="shared" si="8"/>
        <v>0.99999999999999989</v>
      </c>
    </row>
    <row r="30" spans="1:13">
      <c r="A30" t="s">
        <v>80</v>
      </c>
      <c r="B30">
        <f>SUM(B12:B14)</f>
        <v>13</v>
      </c>
      <c r="C30">
        <f t="shared" ref="C30:F30" si="10">SUM(C12:C14)</f>
        <v>2</v>
      </c>
      <c r="D30">
        <f t="shared" si="10"/>
        <v>5</v>
      </c>
      <c r="E30">
        <f t="shared" si="10"/>
        <v>4</v>
      </c>
      <c r="F30">
        <f t="shared" si="10"/>
        <v>0</v>
      </c>
      <c r="G30">
        <f t="shared" si="2"/>
        <v>24</v>
      </c>
      <c r="H30" s="2">
        <f t="shared" si="3"/>
        <v>0.54166666666666663</v>
      </c>
      <c r="I30" s="2">
        <f t="shared" si="4"/>
        <v>8.3333333333333329E-2</v>
      </c>
      <c r="J30" s="2">
        <f t="shared" si="5"/>
        <v>0.20833333333333334</v>
      </c>
      <c r="K30" s="2">
        <f t="shared" si="6"/>
        <v>0.16666666666666666</v>
      </c>
      <c r="L30" s="2">
        <f t="shared" si="7"/>
        <v>0</v>
      </c>
      <c r="M30" s="2">
        <f t="shared" si="8"/>
        <v>1</v>
      </c>
    </row>
    <row r="31" spans="1:13">
      <c r="A31" t="s">
        <v>81</v>
      </c>
      <c r="B31">
        <f>SUM(B15:B18)</f>
        <v>43</v>
      </c>
      <c r="C31">
        <f t="shared" ref="C31:F31" si="11">SUM(C15:C18)</f>
        <v>3</v>
      </c>
      <c r="D31">
        <f t="shared" si="11"/>
        <v>20</v>
      </c>
      <c r="E31">
        <f t="shared" si="11"/>
        <v>8</v>
      </c>
      <c r="F31">
        <f t="shared" si="11"/>
        <v>0</v>
      </c>
      <c r="G31">
        <f t="shared" si="2"/>
        <v>74</v>
      </c>
      <c r="H31" s="2">
        <f t="shared" si="3"/>
        <v>0.58108108108108103</v>
      </c>
      <c r="I31" s="2">
        <f t="shared" si="4"/>
        <v>4.0540540540540543E-2</v>
      </c>
      <c r="J31" s="2">
        <f t="shared" si="5"/>
        <v>0.27027027027027029</v>
      </c>
      <c r="K31" s="2">
        <f t="shared" si="6"/>
        <v>0.10810810810810811</v>
      </c>
      <c r="L31" s="2">
        <f t="shared" si="7"/>
        <v>0</v>
      </c>
      <c r="M31" s="2">
        <f t="shared" si="8"/>
        <v>1</v>
      </c>
    </row>
    <row r="32" spans="1:13">
      <c r="A32" t="s">
        <v>82</v>
      </c>
      <c r="B32">
        <f>SUM(B19:B23)</f>
        <v>140</v>
      </c>
      <c r="C32">
        <f t="shared" ref="C32:F32" si="12">SUM(C19:C23)</f>
        <v>15</v>
      </c>
      <c r="D32">
        <f t="shared" si="12"/>
        <v>95</v>
      </c>
      <c r="E32">
        <f t="shared" si="12"/>
        <v>32</v>
      </c>
      <c r="F32">
        <f t="shared" si="12"/>
        <v>1</v>
      </c>
      <c r="G32">
        <f t="shared" si="2"/>
        <v>283</v>
      </c>
      <c r="H32" s="2">
        <f t="shared" si="3"/>
        <v>0.49469964664310956</v>
      </c>
      <c r="I32" s="2">
        <f t="shared" si="4"/>
        <v>5.3003533568904596E-2</v>
      </c>
      <c r="J32" s="2">
        <f t="shared" si="5"/>
        <v>0.33568904593639576</v>
      </c>
      <c r="K32" s="2">
        <f t="shared" si="6"/>
        <v>0.11307420494699646</v>
      </c>
      <c r="L32" s="2">
        <f t="shared" si="7"/>
        <v>3.5335689045936395E-3</v>
      </c>
      <c r="M32" s="2">
        <f t="shared" si="8"/>
        <v>1</v>
      </c>
    </row>
    <row r="33" spans="1:13">
      <c r="A33" s="5" t="s">
        <v>83</v>
      </c>
      <c r="B33">
        <f>SUM(B24:B25)</f>
        <v>190</v>
      </c>
      <c r="C33">
        <f t="shared" ref="C33:F33" si="13">SUM(C24:C25)</f>
        <v>15</v>
      </c>
      <c r="D33">
        <f t="shared" si="13"/>
        <v>88</v>
      </c>
      <c r="E33">
        <f t="shared" si="13"/>
        <v>78</v>
      </c>
      <c r="F33">
        <f t="shared" si="13"/>
        <v>6</v>
      </c>
      <c r="G33">
        <f t="shared" si="2"/>
        <v>377</v>
      </c>
      <c r="H33" s="2">
        <f t="shared" si="3"/>
        <v>0.50397877984084882</v>
      </c>
      <c r="I33" s="2">
        <f t="shared" si="4"/>
        <v>3.9787798408488062E-2</v>
      </c>
      <c r="J33" s="2">
        <f t="shared" si="5"/>
        <v>0.23342175066312998</v>
      </c>
      <c r="K33" s="2">
        <f t="shared" si="6"/>
        <v>0.20689655172413793</v>
      </c>
      <c r="L33" s="2">
        <f t="shared" si="7"/>
        <v>1.5915119363395226E-2</v>
      </c>
      <c r="M33" s="2">
        <f t="shared" si="8"/>
        <v>0.99999999999999989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50" zoomScaleNormal="150" zoomScalePageLayoutView="150" workbookViewId="0">
      <pane ySplit="1" topLeftCell="A24" activePane="bottomLeft" state="frozen"/>
      <selection pane="bottomLeft" activeCell="A2" sqref="A2"/>
    </sheetView>
  </sheetViews>
  <sheetFormatPr baseColWidth="10" defaultRowHeight="15" x14ac:dyDescent="0"/>
  <cols>
    <col min="8" max="12" width="10.83203125" style="2"/>
  </cols>
  <sheetData>
    <row r="1" spans="1:12">
      <c r="A1" t="s">
        <v>24</v>
      </c>
      <c r="B1" t="s">
        <v>30</v>
      </c>
      <c r="C1" t="s">
        <v>37</v>
      </c>
      <c r="D1" t="s">
        <v>39</v>
      </c>
      <c r="E1" t="s">
        <v>40</v>
      </c>
      <c r="F1" t="s">
        <v>31</v>
      </c>
      <c r="G1" t="s">
        <v>41</v>
      </c>
    </row>
    <row r="2" spans="1:12">
      <c r="A2" t="s">
        <v>0</v>
      </c>
      <c r="B2">
        <v>26</v>
      </c>
      <c r="C2">
        <v>0</v>
      </c>
      <c r="D2">
        <v>0</v>
      </c>
      <c r="E2">
        <v>0</v>
      </c>
      <c r="F2">
        <v>0</v>
      </c>
      <c r="G2">
        <f>SUM(B2:F2)</f>
        <v>26</v>
      </c>
      <c r="H2" s="2">
        <f>B2/G2</f>
        <v>1</v>
      </c>
      <c r="I2" s="2">
        <f>C2/G2</f>
        <v>0</v>
      </c>
      <c r="J2" s="2">
        <f>D2/G2</f>
        <v>0</v>
      </c>
      <c r="K2" s="2">
        <f>E2/G2</f>
        <v>0</v>
      </c>
      <c r="L2" s="2">
        <f>F2/G2</f>
        <v>0</v>
      </c>
    </row>
    <row r="3" spans="1:12">
      <c r="A3" t="s">
        <v>1</v>
      </c>
      <c r="B3">
        <v>38</v>
      </c>
      <c r="C3">
        <v>2</v>
      </c>
      <c r="D3">
        <v>9</v>
      </c>
      <c r="E3">
        <v>3</v>
      </c>
      <c r="F3">
        <v>0</v>
      </c>
      <c r="G3">
        <f t="shared" ref="G3:G33" si="0">SUM(B3:F3)</f>
        <v>52</v>
      </c>
      <c r="H3" s="2">
        <f t="shared" ref="H3:H25" si="1">B3/G3</f>
        <v>0.73076923076923073</v>
      </c>
      <c r="I3" s="2">
        <f t="shared" ref="I3:I25" si="2">C3/G3</f>
        <v>3.8461538461538464E-2</v>
      </c>
      <c r="J3" s="2">
        <f t="shared" ref="J3:J25" si="3">D3/G3</f>
        <v>0.17307692307692307</v>
      </c>
      <c r="K3" s="2">
        <f t="shared" ref="K3:K25" si="4">E3/G3</f>
        <v>5.7692307692307696E-2</v>
      </c>
      <c r="L3" s="2">
        <f t="shared" ref="L3:L25" si="5">F3/G3</f>
        <v>0</v>
      </c>
    </row>
    <row r="4" spans="1:12">
      <c r="A4" t="s">
        <v>2</v>
      </c>
      <c r="B4">
        <v>25</v>
      </c>
      <c r="C4">
        <v>0</v>
      </c>
      <c r="D4">
        <v>1</v>
      </c>
      <c r="E4">
        <v>0</v>
      </c>
      <c r="F4">
        <v>0</v>
      </c>
      <c r="G4">
        <f t="shared" si="0"/>
        <v>26</v>
      </c>
      <c r="H4" s="2">
        <f t="shared" si="1"/>
        <v>0.96153846153846156</v>
      </c>
      <c r="I4" s="2">
        <f t="shared" si="2"/>
        <v>0</v>
      </c>
      <c r="J4" s="2">
        <f t="shared" si="3"/>
        <v>3.8461538461538464E-2</v>
      </c>
      <c r="K4" s="2">
        <f t="shared" si="4"/>
        <v>0</v>
      </c>
      <c r="L4" s="2">
        <f t="shared" si="5"/>
        <v>0</v>
      </c>
    </row>
    <row r="5" spans="1:12">
      <c r="A5" t="s">
        <v>3</v>
      </c>
      <c r="B5">
        <v>34</v>
      </c>
      <c r="C5">
        <v>2</v>
      </c>
      <c r="D5">
        <v>3</v>
      </c>
      <c r="E5">
        <v>3</v>
      </c>
      <c r="F5">
        <v>0</v>
      </c>
      <c r="G5">
        <f t="shared" si="0"/>
        <v>42</v>
      </c>
      <c r="H5" s="2">
        <f t="shared" si="1"/>
        <v>0.80952380952380953</v>
      </c>
      <c r="I5" s="2">
        <f t="shared" si="2"/>
        <v>4.7619047619047616E-2</v>
      </c>
      <c r="J5" s="2">
        <f t="shared" si="3"/>
        <v>7.1428571428571425E-2</v>
      </c>
      <c r="K5" s="2">
        <f t="shared" si="4"/>
        <v>7.1428571428571425E-2</v>
      </c>
      <c r="L5" s="2">
        <f t="shared" si="5"/>
        <v>0</v>
      </c>
    </row>
    <row r="6" spans="1:12">
      <c r="A6" t="s">
        <v>4</v>
      </c>
      <c r="B6">
        <v>23</v>
      </c>
      <c r="C6">
        <v>0</v>
      </c>
      <c r="D6">
        <v>2</v>
      </c>
      <c r="E6">
        <v>1</v>
      </c>
      <c r="F6">
        <v>0</v>
      </c>
      <c r="G6">
        <f t="shared" si="0"/>
        <v>26</v>
      </c>
      <c r="H6" s="2">
        <f t="shared" si="1"/>
        <v>0.88461538461538458</v>
      </c>
      <c r="I6" s="2">
        <f t="shared" si="2"/>
        <v>0</v>
      </c>
      <c r="J6" s="2">
        <f t="shared" si="3"/>
        <v>7.6923076923076927E-2</v>
      </c>
      <c r="K6" s="2">
        <f t="shared" si="4"/>
        <v>3.8461538461538464E-2</v>
      </c>
      <c r="L6" s="2">
        <f t="shared" si="5"/>
        <v>0</v>
      </c>
    </row>
    <row r="7" spans="1:12">
      <c r="A7" t="s">
        <v>5</v>
      </c>
      <c r="B7">
        <v>14</v>
      </c>
      <c r="C7">
        <v>0</v>
      </c>
      <c r="D7">
        <v>3</v>
      </c>
      <c r="E7">
        <v>1</v>
      </c>
      <c r="F7">
        <v>0</v>
      </c>
      <c r="G7">
        <f t="shared" si="0"/>
        <v>18</v>
      </c>
      <c r="H7" s="2">
        <f t="shared" si="1"/>
        <v>0.77777777777777779</v>
      </c>
      <c r="I7" s="2">
        <f t="shared" si="2"/>
        <v>0</v>
      </c>
      <c r="J7" s="2">
        <f t="shared" si="3"/>
        <v>0.16666666666666666</v>
      </c>
      <c r="K7" s="2">
        <f t="shared" si="4"/>
        <v>5.5555555555555552E-2</v>
      </c>
      <c r="L7" s="2">
        <f t="shared" si="5"/>
        <v>0</v>
      </c>
    </row>
    <row r="8" spans="1:12">
      <c r="A8" t="s">
        <v>6</v>
      </c>
      <c r="B8">
        <v>13</v>
      </c>
      <c r="C8">
        <v>0</v>
      </c>
      <c r="D8">
        <v>1</v>
      </c>
      <c r="E8">
        <v>0</v>
      </c>
      <c r="F8">
        <v>0</v>
      </c>
      <c r="G8">
        <f t="shared" si="0"/>
        <v>14</v>
      </c>
      <c r="H8" s="2">
        <f t="shared" si="1"/>
        <v>0.9285714285714286</v>
      </c>
      <c r="I8" s="2">
        <f t="shared" si="2"/>
        <v>0</v>
      </c>
      <c r="J8" s="2">
        <f t="shared" si="3"/>
        <v>7.1428571428571425E-2</v>
      </c>
      <c r="K8" s="2">
        <f t="shared" si="4"/>
        <v>0</v>
      </c>
      <c r="L8" s="2">
        <f t="shared" si="5"/>
        <v>0</v>
      </c>
    </row>
    <row r="9" spans="1:12">
      <c r="A9" t="s">
        <v>7</v>
      </c>
      <c r="B9">
        <v>16</v>
      </c>
      <c r="C9">
        <v>0</v>
      </c>
      <c r="D9">
        <v>0</v>
      </c>
      <c r="E9">
        <v>0</v>
      </c>
      <c r="F9">
        <v>0</v>
      </c>
      <c r="G9">
        <f t="shared" si="0"/>
        <v>16</v>
      </c>
      <c r="H9" s="2">
        <f t="shared" si="1"/>
        <v>1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5"/>
        <v>0</v>
      </c>
    </row>
    <row r="10" spans="1:12">
      <c r="A10" t="s">
        <v>8</v>
      </c>
      <c r="B10">
        <v>20</v>
      </c>
      <c r="C10">
        <v>0</v>
      </c>
      <c r="D10">
        <v>3</v>
      </c>
      <c r="E10">
        <v>1</v>
      </c>
      <c r="F10">
        <v>0</v>
      </c>
      <c r="G10">
        <f t="shared" si="0"/>
        <v>24</v>
      </c>
      <c r="H10" s="2">
        <f t="shared" si="1"/>
        <v>0.83333333333333337</v>
      </c>
      <c r="I10" s="2">
        <f t="shared" si="2"/>
        <v>0</v>
      </c>
      <c r="J10" s="2">
        <f t="shared" si="3"/>
        <v>0.125</v>
      </c>
      <c r="K10" s="2">
        <f t="shared" si="4"/>
        <v>4.1666666666666664E-2</v>
      </c>
      <c r="L10" s="2">
        <f t="shared" si="5"/>
        <v>0</v>
      </c>
    </row>
    <row r="11" spans="1:12">
      <c r="A11" t="s">
        <v>9</v>
      </c>
      <c r="B11">
        <v>6</v>
      </c>
      <c r="C11">
        <v>0</v>
      </c>
      <c r="D11">
        <v>1</v>
      </c>
      <c r="E11">
        <v>1</v>
      </c>
      <c r="F11">
        <v>0</v>
      </c>
      <c r="G11">
        <f t="shared" si="0"/>
        <v>8</v>
      </c>
      <c r="H11" s="2">
        <f t="shared" si="1"/>
        <v>0.75</v>
      </c>
      <c r="I11" s="2">
        <f t="shared" si="2"/>
        <v>0</v>
      </c>
      <c r="J11" s="2">
        <f t="shared" si="3"/>
        <v>0.125</v>
      </c>
      <c r="K11" s="2">
        <f t="shared" si="4"/>
        <v>0.125</v>
      </c>
      <c r="L11" s="2">
        <f t="shared" si="5"/>
        <v>0</v>
      </c>
    </row>
    <row r="12" spans="1:12">
      <c r="A12" t="s">
        <v>10</v>
      </c>
      <c r="B12">
        <v>10</v>
      </c>
      <c r="C12">
        <v>0</v>
      </c>
      <c r="D12">
        <v>2</v>
      </c>
      <c r="E12">
        <v>2</v>
      </c>
      <c r="F12">
        <v>0</v>
      </c>
      <c r="G12">
        <f t="shared" si="0"/>
        <v>14</v>
      </c>
      <c r="H12" s="2">
        <f t="shared" si="1"/>
        <v>0.7142857142857143</v>
      </c>
      <c r="I12" s="2">
        <f t="shared" si="2"/>
        <v>0</v>
      </c>
      <c r="J12" s="2">
        <f t="shared" si="3"/>
        <v>0.14285714285714285</v>
      </c>
      <c r="K12" s="2">
        <f t="shared" si="4"/>
        <v>0.14285714285714285</v>
      </c>
      <c r="L12" s="2">
        <f t="shared" si="5"/>
        <v>0</v>
      </c>
    </row>
    <row r="13" spans="1:12">
      <c r="A13" t="s">
        <v>11</v>
      </c>
      <c r="B13">
        <v>14</v>
      </c>
      <c r="C13">
        <v>0</v>
      </c>
      <c r="D13">
        <v>6</v>
      </c>
      <c r="E13">
        <v>2</v>
      </c>
      <c r="F13">
        <v>0</v>
      </c>
      <c r="G13">
        <f t="shared" si="0"/>
        <v>22</v>
      </c>
      <c r="H13" s="2">
        <f t="shared" si="1"/>
        <v>0.63636363636363635</v>
      </c>
      <c r="I13" s="2">
        <f t="shared" si="2"/>
        <v>0</v>
      </c>
      <c r="J13" s="2">
        <f t="shared" si="3"/>
        <v>0.27272727272727271</v>
      </c>
      <c r="K13" s="2">
        <f t="shared" si="4"/>
        <v>9.0909090909090912E-2</v>
      </c>
      <c r="L13" s="2">
        <f t="shared" si="5"/>
        <v>0</v>
      </c>
    </row>
    <row r="14" spans="1:12">
      <c r="A14" t="s">
        <v>12</v>
      </c>
      <c r="B14">
        <v>8</v>
      </c>
      <c r="C14">
        <v>6</v>
      </c>
      <c r="D14">
        <v>0</v>
      </c>
      <c r="E14">
        <v>0</v>
      </c>
      <c r="F14">
        <v>0</v>
      </c>
      <c r="G14">
        <f t="shared" si="0"/>
        <v>14</v>
      </c>
      <c r="H14" s="2">
        <f t="shared" si="1"/>
        <v>0.5714285714285714</v>
      </c>
      <c r="I14" s="2">
        <f t="shared" si="2"/>
        <v>0.42857142857142855</v>
      </c>
      <c r="J14" s="2">
        <f t="shared" si="3"/>
        <v>0</v>
      </c>
      <c r="K14" s="2">
        <f t="shared" si="4"/>
        <v>0</v>
      </c>
      <c r="L14" s="2">
        <f t="shared" si="5"/>
        <v>0</v>
      </c>
    </row>
    <row r="15" spans="1:12">
      <c r="A15" t="s">
        <v>13</v>
      </c>
      <c r="B15">
        <v>7</v>
      </c>
      <c r="C15">
        <v>0</v>
      </c>
      <c r="D15">
        <v>0</v>
      </c>
      <c r="E15">
        <v>2</v>
      </c>
      <c r="F15">
        <v>1</v>
      </c>
      <c r="G15">
        <f t="shared" si="0"/>
        <v>10</v>
      </c>
      <c r="H15" s="2">
        <f t="shared" si="1"/>
        <v>0.7</v>
      </c>
      <c r="I15" s="2">
        <f t="shared" si="2"/>
        <v>0</v>
      </c>
      <c r="J15" s="2">
        <f t="shared" si="3"/>
        <v>0</v>
      </c>
      <c r="K15" s="2">
        <f t="shared" si="4"/>
        <v>0.2</v>
      </c>
      <c r="L15" s="2">
        <f t="shared" si="5"/>
        <v>0.1</v>
      </c>
    </row>
    <row r="16" spans="1:12">
      <c r="A16" t="s">
        <v>14</v>
      </c>
      <c r="B16">
        <v>18</v>
      </c>
      <c r="C16">
        <v>1</v>
      </c>
      <c r="D16">
        <v>2</v>
      </c>
      <c r="E16">
        <v>2</v>
      </c>
      <c r="F16">
        <v>0</v>
      </c>
      <c r="G16">
        <f t="shared" si="0"/>
        <v>23</v>
      </c>
      <c r="H16" s="2">
        <f t="shared" si="1"/>
        <v>0.78260869565217395</v>
      </c>
      <c r="I16" s="2">
        <f t="shared" si="2"/>
        <v>4.3478260869565216E-2</v>
      </c>
      <c r="J16" s="2">
        <f t="shared" si="3"/>
        <v>8.6956521739130432E-2</v>
      </c>
      <c r="K16" s="2">
        <f t="shared" si="4"/>
        <v>8.6956521739130432E-2</v>
      </c>
      <c r="L16" s="2">
        <f t="shared" si="5"/>
        <v>0</v>
      </c>
    </row>
    <row r="17" spans="1:12">
      <c r="A17" t="s">
        <v>15</v>
      </c>
      <c r="B17">
        <v>53</v>
      </c>
      <c r="C17">
        <v>3</v>
      </c>
      <c r="D17">
        <v>17</v>
      </c>
      <c r="E17">
        <v>7</v>
      </c>
      <c r="F17">
        <v>0</v>
      </c>
      <c r="G17">
        <f t="shared" si="0"/>
        <v>80</v>
      </c>
      <c r="H17" s="2">
        <f t="shared" si="1"/>
        <v>0.66249999999999998</v>
      </c>
      <c r="I17" s="2">
        <f t="shared" si="2"/>
        <v>3.7499999999999999E-2</v>
      </c>
      <c r="J17" s="2">
        <f t="shared" si="3"/>
        <v>0.21249999999999999</v>
      </c>
      <c r="K17" s="2">
        <f t="shared" si="4"/>
        <v>8.7499999999999994E-2</v>
      </c>
      <c r="L17" s="2">
        <f t="shared" si="5"/>
        <v>0</v>
      </c>
    </row>
    <row r="18" spans="1:12">
      <c r="A18" t="s">
        <v>16</v>
      </c>
      <c r="B18">
        <v>22</v>
      </c>
      <c r="C18">
        <v>0</v>
      </c>
      <c r="D18">
        <v>14</v>
      </c>
      <c r="E18">
        <v>0</v>
      </c>
      <c r="F18">
        <v>0</v>
      </c>
      <c r="G18">
        <f t="shared" si="0"/>
        <v>36</v>
      </c>
      <c r="H18" s="2">
        <f t="shared" si="1"/>
        <v>0.61111111111111116</v>
      </c>
      <c r="I18" s="2">
        <f t="shared" si="2"/>
        <v>0</v>
      </c>
      <c r="J18" s="2">
        <f t="shared" si="3"/>
        <v>0.3888888888888889</v>
      </c>
      <c r="K18" s="2">
        <f t="shared" si="4"/>
        <v>0</v>
      </c>
      <c r="L18" s="2">
        <f t="shared" si="5"/>
        <v>0</v>
      </c>
    </row>
    <row r="19" spans="1:12">
      <c r="A19" t="s">
        <v>17</v>
      </c>
      <c r="B19">
        <v>42</v>
      </c>
      <c r="C19">
        <v>0</v>
      </c>
      <c r="D19">
        <v>12</v>
      </c>
      <c r="E19">
        <v>0</v>
      </c>
      <c r="F19">
        <v>0</v>
      </c>
      <c r="G19">
        <f t="shared" si="0"/>
        <v>54</v>
      </c>
      <c r="H19" s="2">
        <f t="shared" si="1"/>
        <v>0.77777777777777779</v>
      </c>
      <c r="I19" s="2">
        <f t="shared" si="2"/>
        <v>0</v>
      </c>
      <c r="J19" s="2">
        <f t="shared" si="3"/>
        <v>0.22222222222222221</v>
      </c>
      <c r="K19" s="2">
        <f t="shared" si="4"/>
        <v>0</v>
      </c>
      <c r="L19" s="2">
        <f t="shared" si="5"/>
        <v>0</v>
      </c>
    </row>
    <row r="20" spans="1:12">
      <c r="A20" t="s">
        <v>18</v>
      </c>
      <c r="B20">
        <v>85</v>
      </c>
      <c r="C20">
        <v>6</v>
      </c>
      <c r="D20">
        <v>25</v>
      </c>
      <c r="E20">
        <v>6</v>
      </c>
      <c r="F20">
        <v>0</v>
      </c>
      <c r="G20">
        <f t="shared" si="0"/>
        <v>122</v>
      </c>
      <c r="H20" s="2">
        <f t="shared" si="1"/>
        <v>0.69672131147540983</v>
      </c>
      <c r="I20" s="2">
        <f t="shared" si="2"/>
        <v>4.9180327868852458E-2</v>
      </c>
      <c r="J20" s="2">
        <f t="shared" si="3"/>
        <v>0.20491803278688525</v>
      </c>
      <c r="K20" s="2">
        <f t="shared" si="4"/>
        <v>4.9180327868852458E-2</v>
      </c>
      <c r="L20" s="2">
        <f t="shared" si="5"/>
        <v>0</v>
      </c>
    </row>
    <row r="21" spans="1:12">
      <c r="A21" t="s">
        <v>19</v>
      </c>
      <c r="B21">
        <v>106</v>
      </c>
      <c r="C21">
        <v>7</v>
      </c>
      <c r="D21">
        <v>44</v>
      </c>
      <c r="E21">
        <v>10</v>
      </c>
      <c r="F21">
        <v>0</v>
      </c>
      <c r="G21">
        <f t="shared" si="0"/>
        <v>167</v>
      </c>
      <c r="H21" s="2">
        <f t="shared" si="1"/>
        <v>0.6347305389221557</v>
      </c>
      <c r="I21" s="2">
        <f t="shared" si="2"/>
        <v>4.1916167664670656E-2</v>
      </c>
      <c r="J21" s="2">
        <f t="shared" si="3"/>
        <v>0.26347305389221559</v>
      </c>
      <c r="K21" s="2">
        <f t="shared" si="4"/>
        <v>5.9880239520958084E-2</v>
      </c>
      <c r="L21" s="2">
        <f t="shared" si="5"/>
        <v>0</v>
      </c>
    </row>
    <row r="22" spans="1:12">
      <c r="A22" t="s">
        <v>20</v>
      </c>
      <c r="B22">
        <v>70</v>
      </c>
      <c r="C22">
        <v>1</v>
      </c>
      <c r="D22">
        <v>39</v>
      </c>
      <c r="E22">
        <v>7</v>
      </c>
      <c r="F22">
        <v>1</v>
      </c>
      <c r="G22">
        <f t="shared" si="0"/>
        <v>118</v>
      </c>
      <c r="H22" s="2">
        <f t="shared" si="1"/>
        <v>0.59322033898305082</v>
      </c>
      <c r="I22" s="2">
        <f t="shared" si="2"/>
        <v>8.4745762711864406E-3</v>
      </c>
      <c r="J22" s="2">
        <f t="shared" si="3"/>
        <v>0.33050847457627119</v>
      </c>
      <c r="K22" s="2">
        <f t="shared" si="4"/>
        <v>5.9322033898305086E-2</v>
      </c>
      <c r="L22" s="2">
        <f t="shared" si="5"/>
        <v>8.4745762711864406E-3</v>
      </c>
    </row>
    <row r="23" spans="1:12">
      <c r="A23" t="s">
        <v>21</v>
      </c>
      <c r="B23">
        <v>136</v>
      </c>
      <c r="C23">
        <v>21</v>
      </c>
      <c r="D23">
        <v>62</v>
      </c>
      <c r="E23">
        <v>14</v>
      </c>
      <c r="F23">
        <v>3</v>
      </c>
      <c r="G23">
        <f t="shared" si="0"/>
        <v>236</v>
      </c>
      <c r="H23" s="2">
        <f t="shared" si="1"/>
        <v>0.57627118644067798</v>
      </c>
      <c r="I23" s="2">
        <f t="shared" si="2"/>
        <v>8.8983050847457626E-2</v>
      </c>
      <c r="J23" s="2">
        <f t="shared" si="3"/>
        <v>0.26271186440677968</v>
      </c>
      <c r="K23" s="2">
        <f t="shared" si="4"/>
        <v>5.9322033898305086E-2</v>
      </c>
      <c r="L23" s="2">
        <f t="shared" si="5"/>
        <v>1.2711864406779662E-2</v>
      </c>
    </row>
    <row r="24" spans="1:12">
      <c r="A24" t="s">
        <v>22</v>
      </c>
      <c r="B24">
        <v>131</v>
      </c>
      <c r="C24">
        <v>9</v>
      </c>
      <c r="D24">
        <v>66</v>
      </c>
      <c r="E24">
        <v>23</v>
      </c>
      <c r="F24">
        <v>5</v>
      </c>
      <c r="G24">
        <f t="shared" si="0"/>
        <v>234</v>
      </c>
      <c r="H24" s="2">
        <f t="shared" si="1"/>
        <v>0.55982905982905984</v>
      </c>
      <c r="I24" s="2">
        <f t="shared" si="2"/>
        <v>3.8461538461538464E-2</v>
      </c>
      <c r="J24" s="2">
        <f t="shared" si="3"/>
        <v>0.28205128205128205</v>
      </c>
      <c r="K24" s="2">
        <f t="shared" si="4"/>
        <v>9.8290598290598288E-2</v>
      </c>
      <c r="L24" s="2">
        <f t="shared" si="5"/>
        <v>2.1367521367521368E-2</v>
      </c>
    </row>
    <row r="25" spans="1:12">
      <c r="A25" t="s">
        <v>23</v>
      </c>
      <c r="B25">
        <v>367</v>
      </c>
      <c r="C25">
        <v>12</v>
      </c>
      <c r="D25">
        <v>149</v>
      </c>
      <c r="E25">
        <v>71</v>
      </c>
      <c r="F25">
        <v>6</v>
      </c>
      <c r="G25">
        <f t="shared" si="0"/>
        <v>605</v>
      </c>
      <c r="H25" s="2">
        <f t="shared" si="1"/>
        <v>0.60661157024793388</v>
      </c>
      <c r="I25" s="2">
        <f t="shared" si="2"/>
        <v>1.9834710743801654E-2</v>
      </c>
      <c r="J25" s="2">
        <f t="shared" si="3"/>
        <v>0.24628099173553719</v>
      </c>
      <c r="K25" s="2">
        <f t="shared" si="4"/>
        <v>0.11735537190082644</v>
      </c>
      <c r="L25" s="2">
        <f t="shared" si="5"/>
        <v>9.9173553719008271E-3</v>
      </c>
    </row>
    <row r="27" spans="1:12">
      <c r="A27" s="4" t="s">
        <v>42</v>
      </c>
      <c r="B27">
        <f>SUM(B2:B4)</f>
        <v>89</v>
      </c>
      <c r="C27">
        <f t="shared" ref="C27:F27" si="6">SUM(C2:C4)</f>
        <v>2</v>
      </c>
      <c r="D27">
        <f t="shared" si="6"/>
        <v>10</v>
      </c>
      <c r="E27">
        <f t="shared" si="6"/>
        <v>3</v>
      </c>
      <c r="F27">
        <f t="shared" si="6"/>
        <v>0</v>
      </c>
      <c r="G27">
        <f t="shared" si="0"/>
        <v>104</v>
      </c>
      <c r="H27" s="2">
        <f t="shared" ref="H27:H33" si="7">B27/G27</f>
        <v>0.85576923076923073</v>
      </c>
      <c r="I27" s="2">
        <f t="shared" ref="I27:I33" si="8">C27/G27</f>
        <v>1.9230769230769232E-2</v>
      </c>
      <c r="J27" s="2">
        <f t="shared" ref="J27:J33" si="9">D27/G27</f>
        <v>9.6153846153846159E-2</v>
      </c>
      <c r="K27" s="2">
        <f t="shared" ref="K27:K33" si="10">E27/G27</f>
        <v>2.8846153846153848E-2</v>
      </c>
      <c r="L27" s="2">
        <f t="shared" ref="L27:L33" si="11">F27/G27</f>
        <v>0</v>
      </c>
    </row>
    <row r="28" spans="1:12">
      <c r="A28" t="s">
        <v>43</v>
      </c>
      <c r="B28">
        <f>SUM(B5:B6)</f>
        <v>57</v>
      </c>
      <c r="C28">
        <f t="shared" ref="C28:F28" si="12">SUM(C5:C6)</f>
        <v>2</v>
      </c>
      <c r="D28">
        <f t="shared" si="12"/>
        <v>5</v>
      </c>
      <c r="E28">
        <f t="shared" si="12"/>
        <v>4</v>
      </c>
      <c r="F28">
        <f t="shared" si="12"/>
        <v>0</v>
      </c>
      <c r="G28">
        <f t="shared" si="0"/>
        <v>68</v>
      </c>
      <c r="H28" s="2">
        <f t="shared" si="7"/>
        <v>0.83823529411764708</v>
      </c>
      <c r="I28" s="2">
        <f t="shared" si="8"/>
        <v>2.9411764705882353E-2</v>
      </c>
      <c r="J28" s="2">
        <f t="shared" si="9"/>
        <v>7.3529411764705885E-2</v>
      </c>
      <c r="K28" s="2">
        <f t="shared" si="10"/>
        <v>5.8823529411764705E-2</v>
      </c>
      <c r="L28" s="2">
        <f t="shared" si="11"/>
        <v>0</v>
      </c>
    </row>
    <row r="29" spans="1:12">
      <c r="A29" t="s">
        <v>44</v>
      </c>
      <c r="B29">
        <f>SUM(B7:B11)</f>
        <v>69</v>
      </c>
      <c r="C29">
        <f t="shared" ref="C29:F29" si="13">SUM(C7:C11)</f>
        <v>0</v>
      </c>
      <c r="D29">
        <f t="shared" si="13"/>
        <v>8</v>
      </c>
      <c r="E29">
        <f t="shared" si="13"/>
        <v>3</v>
      </c>
      <c r="F29">
        <f t="shared" si="13"/>
        <v>0</v>
      </c>
      <c r="G29">
        <f t="shared" si="0"/>
        <v>80</v>
      </c>
      <c r="H29" s="2">
        <f t="shared" si="7"/>
        <v>0.86250000000000004</v>
      </c>
      <c r="I29" s="2">
        <f t="shared" si="8"/>
        <v>0</v>
      </c>
      <c r="J29" s="2">
        <f t="shared" si="9"/>
        <v>0.1</v>
      </c>
      <c r="K29" s="2">
        <f t="shared" si="10"/>
        <v>3.7499999999999999E-2</v>
      </c>
      <c r="L29" s="2">
        <f t="shared" si="11"/>
        <v>0</v>
      </c>
    </row>
    <row r="30" spans="1:12">
      <c r="A30" t="s">
        <v>45</v>
      </c>
      <c r="B30">
        <f>SUM(B12:B14)</f>
        <v>32</v>
      </c>
      <c r="C30">
        <f t="shared" ref="C30:F30" si="14">SUM(C12:C14)</f>
        <v>6</v>
      </c>
      <c r="D30">
        <f t="shared" si="14"/>
        <v>8</v>
      </c>
      <c r="E30">
        <f t="shared" si="14"/>
        <v>4</v>
      </c>
      <c r="F30">
        <f t="shared" si="14"/>
        <v>0</v>
      </c>
      <c r="G30">
        <f t="shared" si="0"/>
        <v>50</v>
      </c>
      <c r="H30" s="2">
        <f t="shared" si="7"/>
        <v>0.64</v>
      </c>
      <c r="I30" s="2">
        <f t="shared" si="8"/>
        <v>0.12</v>
      </c>
      <c r="J30" s="2">
        <f t="shared" si="9"/>
        <v>0.16</v>
      </c>
      <c r="K30" s="2">
        <f t="shared" si="10"/>
        <v>0.08</v>
      </c>
      <c r="L30" s="2">
        <f t="shared" si="11"/>
        <v>0</v>
      </c>
    </row>
    <row r="31" spans="1:12">
      <c r="A31" t="s">
        <v>46</v>
      </c>
      <c r="B31">
        <f>SUM(B15:B18)</f>
        <v>100</v>
      </c>
      <c r="C31">
        <f t="shared" ref="C31:F31" si="15">SUM(C15:C18)</f>
        <v>4</v>
      </c>
      <c r="D31">
        <f t="shared" si="15"/>
        <v>33</v>
      </c>
      <c r="E31">
        <f t="shared" si="15"/>
        <v>11</v>
      </c>
      <c r="F31">
        <f t="shared" si="15"/>
        <v>1</v>
      </c>
      <c r="G31">
        <f t="shared" si="0"/>
        <v>149</v>
      </c>
      <c r="H31" s="2">
        <f t="shared" si="7"/>
        <v>0.67114093959731547</v>
      </c>
      <c r="I31" s="2">
        <f t="shared" si="8"/>
        <v>2.6845637583892617E-2</v>
      </c>
      <c r="J31" s="2">
        <f t="shared" si="9"/>
        <v>0.22147651006711411</v>
      </c>
      <c r="K31" s="2">
        <f t="shared" si="10"/>
        <v>7.3825503355704702E-2</v>
      </c>
      <c r="L31" s="2">
        <f t="shared" si="11"/>
        <v>6.7114093959731542E-3</v>
      </c>
    </row>
    <row r="32" spans="1:12">
      <c r="A32" t="s">
        <v>47</v>
      </c>
      <c r="B32">
        <f>SUM(B19:B23)</f>
        <v>439</v>
      </c>
      <c r="C32">
        <f t="shared" ref="C32:F32" si="16">SUM(C19:C23)</f>
        <v>35</v>
      </c>
      <c r="D32">
        <f t="shared" si="16"/>
        <v>182</v>
      </c>
      <c r="E32">
        <f t="shared" si="16"/>
        <v>37</v>
      </c>
      <c r="F32">
        <f t="shared" si="16"/>
        <v>4</v>
      </c>
      <c r="G32">
        <f t="shared" si="0"/>
        <v>697</v>
      </c>
      <c r="H32" s="2">
        <f t="shared" si="7"/>
        <v>0.62984218077474896</v>
      </c>
      <c r="I32" s="2">
        <f t="shared" si="8"/>
        <v>5.0215208034433287E-2</v>
      </c>
      <c r="J32" s="2">
        <f t="shared" si="9"/>
        <v>0.26111908177905307</v>
      </c>
      <c r="K32" s="2">
        <f t="shared" si="10"/>
        <v>5.308464849354376E-2</v>
      </c>
      <c r="L32" s="2">
        <f t="shared" si="11"/>
        <v>5.7388809182209472E-3</v>
      </c>
    </row>
    <row r="33" spans="1:12">
      <c r="A33" t="s">
        <v>48</v>
      </c>
      <c r="B33">
        <f>SUM(B24:B25)</f>
        <v>498</v>
      </c>
      <c r="C33">
        <f t="shared" ref="C33:F33" si="17">SUM(C24:C25)</f>
        <v>21</v>
      </c>
      <c r="D33">
        <f t="shared" si="17"/>
        <v>215</v>
      </c>
      <c r="E33">
        <f t="shared" si="17"/>
        <v>94</v>
      </c>
      <c r="F33">
        <f t="shared" si="17"/>
        <v>11</v>
      </c>
      <c r="G33">
        <f t="shared" si="0"/>
        <v>839</v>
      </c>
      <c r="H33" s="2">
        <f t="shared" si="7"/>
        <v>0.59356376638855779</v>
      </c>
      <c r="I33" s="2">
        <f t="shared" si="8"/>
        <v>2.5029797377830752E-2</v>
      </c>
      <c r="J33" s="2">
        <f t="shared" si="9"/>
        <v>0.25625744934445771</v>
      </c>
      <c r="K33" s="2">
        <f t="shared" si="10"/>
        <v>0.11203814064362336</v>
      </c>
      <c r="L33" s="2">
        <f t="shared" si="11"/>
        <v>1.3110846245530394E-2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opLeftCell="AL13" zoomScale="150" zoomScaleNormal="150" zoomScalePageLayoutView="150" workbookViewId="0">
      <selection activeCell="G25" sqref="G25"/>
    </sheetView>
  </sheetViews>
  <sheetFormatPr baseColWidth="10" defaultRowHeight="15" x14ac:dyDescent="0"/>
  <sheetData>
    <row r="1" spans="1:38">
      <c r="A1" t="s">
        <v>24</v>
      </c>
      <c r="B1" t="s">
        <v>30</v>
      </c>
      <c r="C1" t="s">
        <v>37</v>
      </c>
      <c r="D1" t="s">
        <v>39</v>
      </c>
      <c r="E1" t="s">
        <v>40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</row>
    <row r="2" spans="1:38">
      <c r="A2" t="s">
        <v>0</v>
      </c>
      <c r="B2">
        <v>0</v>
      </c>
      <c r="C2">
        <v>0</v>
      </c>
      <c r="D2">
        <v>0</v>
      </c>
      <c r="E2">
        <v>0</v>
      </c>
      <c r="F2">
        <v>11</v>
      </c>
      <c r="G2">
        <v>3</v>
      </c>
      <c r="H2">
        <v>29</v>
      </c>
      <c r="I2">
        <v>30</v>
      </c>
      <c r="J2">
        <v>45</v>
      </c>
      <c r="K2">
        <v>46</v>
      </c>
      <c r="L2">
        <v>54</v>
      </c>
      <c r="M2">
        <v>52</v>
      </c>
      <c r="N2">
        <v>40</v>
      </c>
      <c r="O2">
        <v>38</v>
      </c>
      <c r="P2">
        <v>38</v>
      </c>
      <c r="Q2">
        <v>17</v>
      </c>
      <c r="R2">
        <v>8</v>
      </c>
      <c r="S2">
        <v>10</v>
      </c>
      <c r="T2">
        <v>9</v>
      </c>
      <c r="U2">
        <v>9</v>
      </c>
      <c r="V2">
        <v>4</v>
      </c>
      <c r="W2">
        <v>2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t="s">
        <v>1</v>
      </c>
      <c r="B3">
        <v>0</v>
      </c>
      <c r="C3">
        <v>0</v>
      </c>
      <c r="D3">
        <v>0</v>
      </c>
      <c r="E3">
        <v>0</v>
      </c>
      <c r="F3">
        <v>8</v>
      </c>
      <c r="G3">
        <v>5</v>
      </c>
      <c r="H3">
        <v>20</v>
      </c>
      <c r="I3">
        <v>21</v>
      </c>
      <c r="J3">
        <v>29</v>
      </c>
      <c r="K3">
        <v>33</v>
      </c>
      <c r="L3">
        <v>58</v>
      </c>
      <c r="M3">
        <v>54</v>
      </c>
      <c r="N3">
        <v>48</v>
      </c>
      <c r="O3">
        <v>28</v>
      </c>
      <c r="P3">
        <v>46</v>
      </c>
      <c r="Q3">
        <v>36</v>
      </c>
      <c r="R3">
        <v>15</v>
      </c>
      <c r="S3">
        <v>11</v>
      </c>
      <c r="T3">
        <v>7</v>
      </c>
      <c r="U3">
        <v>14</v>
      </c>
      <c r="V3">
        <v>5</v>
      </c>
      <c r="W3">
        <v>3</v>
      </c>
      <c r="X3">
        <v>2</v>
      </c>
      <c r="Y3">
        <v>1</v>
      </c>
      <c r="Z3">
        <v>0</v>
      </c>
      <c r="AA3">
        <v>2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t="s">
        <v>2</v>
      </c>
      <c r="B4">
        <v>0</v>
      </c>
      <c r="C4">
        <v>2</v>
      </c>
      <c r="D4">
        <v>2</v>
      </c>
      <c r="E4">
        <v>2</v>
      </c>
      <c r="F4">
        <v>14</v>
      </c>
      <c r="G4">
        <v>12</v>
      </c>
      <c r="H4">
        <v>16</v>
      </c>
      <c r="I4">
        <v>23</v>
      </c>
      <c r="J4">
        <v>41</v>
      </c>
      <c r="K4">
        <v>37</v>
      </c>
      <c r="L4">
        <v>31</v>
      </c>
      <c r="M4">
        <v>30</v>
      </c>
      <c r="N4">
        <v>23</v>
      </c>
      <c r="O4">
        <v>15</v>
      </c>
      <c r="P4">
        <v>17</v>
      </c>
      <c r="Q4">
        <v>16</v>
      </c>
      <c r="R4">
        <v>9</v>
      </c>
      <c r="S4">
        <v>10</v>
      </c>
      <c r="T4">
        <v>5</v>
      </c>
      <c r="U4">
        <v>2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t="s">
        <v>3</v>
      </c>
      <c r="B5">
        <v>0</v>
      </c>
      <c r="C5">
        <v>0</v>
      </c>
      <c r="D5">
        <v>0</v>
      </c>
      <c r="E5">
        <v>0</v>
      </c>
      <c r="F5">
        <v>51</v>
      </c>
      <c r="G5">
        <v>45</v>
      </c>
      <c r="H5">
        <v>50</v>
      </c>
      <c r="I5">
        <v>62</v>
      </c>
      <c r="J5">
        <v>46</v>
      </c>
      <c r="K5">
        <v>39</v>
      </c>
      <c r="L5">
        <v>48</v>
      </c>
      <c r="M5">
        <v>56</v>
      </c>
      <c r="N5">
        <v>42</v>
      </c>
      <c r="O5">
        <v>39</v>
      </c>
      <c r="P5">
        <v>23</v>
      </c>
      <c r="Q5">
        <v>26</v>
      </c>
      <c r="R5">
        <v>12</v>
      </c>
      <c r="S5">
        <v>7</v>
      </c>
      <c r="T5">
        <v>13</v>
      </c>
      <c r="U5">
        <v>6</v>
      </c>
      <c r="V5">
        <v>7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t="s">
        <v>4</v>
      </c>
      <c r="B6">
        <v>0</v>
      </c>
      <c r="C6">
        <v>0</v>
      </c>
      <c r="D6">
        <v>0</v>
      </c>
      <c r="E6">
        <v>0</v>
      </c>
      <c r="F6">
        <v>3</v>
      </c>
      <c r="G6">
        <v>3</v>
      </c>
      <c r="H6">
        <v>12</v>
      </c>
      <c r="I6">
        <v>11</v>
      </c>
      <c r="J6">
        <v>19</v>
      </c>
      <c r="K6">
        <v>24</v>
      </c>
      <c r="L6">
        <v>33</v>
      </c>
      <c r="M6">
        <v>24</v>
      </c>
      <c r="N6">
        <v>39</v>
      </c>
      <c r="O6">
        <v>19</v>
      </c>
      <c r="P6">
        <v>19</v>
      </c>
      <c r="Q6">
        <v>12</v>
      </c>
      <c r="R6">
        <v>11</v>
      </c>
      <c r="S6">
        <v>8</v>
      </c>
      <c r="T6">
        <v>7</v>
      </c>
      <c r="U6">
        <v>5</v>
      </c>
      <c r="V6">
        <v>1</v>
      </c>
      <c r="W6">
        <v>0</v>
      </c>
      <c r="X6">
        <v>3</v>
      </c>
      <c r="Y6">
        <v>2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t="s">
        <v>5</v>
      </c>
      <c r="B7">
        <v>0</v>
      </c>
      <c r="C7">
        <v>0</v>
      </c>
      <c r="D7">
        <v>0</v>
      </c>
      <c r="E7">
        <v>0</v>
      </c>
      <c r="F7">
        <v>4</v>
      </c>
      <c r="G7">
        <v>1</v>
      </c>
      <c r="H7">
        <v>9</v>
      </c>
      <c r="I7">
        <v>13</v>
      </c>
      <c r="J7">
        <v>28</v>
      </c>
      <c r="K7">
        <v>27</v>
      </c>
      <c r="L7">
        <v>26</v>
      </c>
      <c r="M7">
        <v>24</v>
      </c>
      <c r="N7">
        <v>19</v>
      </c>
      <c r="O7">
        <v>24</v>
      </c>
      <c r="P7">
        <v>16</v>
      </c>
      <c r="Q7">
        <v>19</v>
      </c>
      <c r="R7">
        <v>9</v>
      </c>
      <c r="S7">
        <v>7</v>
      </c>
      <c r="T7">
        <v>8</v>
      </c>
      <c r="U7">
        <v>7</v>
      </c>
      <c r="V7">
        <v>2</v>
      </c>
      <c r="W7">
        <v>5</v>
      </c>
      <c r="X7">
        <v>1</v>
      </c>
      <c r="Y7">
        <v>4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t="s">
        <v>6</v>
      </c>
      <c r="B8">
        <v>0</v>
      </c>
      <c r="C8">
        <v>0</v>
      </c>
      <c r="D8">
        <v>0</v>
      </c>
      <c r="E8">
        <v>0</v>
      </c>
      <c r="F8">
        <v>2</v>
      </c>
      <c r="G8">
        <v>1</v>
      </c>
      <c r="H8">
        <v>7</v>
      </c>
      <c r="I8">
        <v>9</v>
      </c>
      <c r="J8">
        <v>17</v>
      </c>
      <c r="K8">
        <v>21</v>
      </c>
      <c r="L8">
        <v>19</v>
      </c>
      <c r="M8">
        <v>27</v>
      </c>
      <c r="N8">
        <v>16</v>
      </c>
      <c r="O8">
        <v>17</v>
      </c>
      <c r="P8">
        <v>12</v>
      </c>
      <c r="Q8">
        <v>14</v>
      </c>
      <c r="R8">
        <v>7</v>
      </c>
      <c r="S8">
        <v>13</v>
      </c>
      <c r="T8">
        <v>1</v>
      </c>
      <c r="U8">
        <v>1</v>
      </c>
      <c r="V8">
        <v>3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t="s">
        <v>7</v>
      </c>
      <c r="B9">
        <v>0</v>
      </c>
      <c r="C9">
        <v>0</v>
      </c>
      <c r="D9">
        <v>0</v>
      </c>
      <c r="E9">
        <v>0</v>
      </c>
      <c r="F9">
        <v>6</v>
      </c>
      <c r="G9">
        <v>0</v>
      </c>
      <c r="H9">
        <v>6</v>
      </c>
      <c r="I9">
        <v>8</v>
      </c>
      <c r="J9">
        <v>16</v>
      </c>
      <c r="K9">
        <v>15</v>
      </c>
      <c r="L9">
        <v>24</v>
      </c>
      <c r="M9">
        <v>18</v>
      </c>
      <c r="N9">
        <v>21</v>
      </c>
      <c r="O9">
        <v>20</v>
      </c>
      <c r="P9">
        <v>20</v>
      </c>
      <c r="Q9">
        <v>7</v>
      </c>
      <c r="R9">
        <v>9</v>
      </c>
      <c r="S9">
        <v>6</v>
      </c>
      <c r="T9">
        <v>4</v>
      </c>
      <c r="U9">
        <v>3</v>
      </c>
      <c r="V9">
        <v>0</v>
      </c>
      <c r="W9">
        <v>4</v>
      </c>
      <c r="X9">
        <v>2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t="s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2</v>
      </c>
      <c r="I10">
        <v>15</v>
      </c>
      <c r="J10">
        <v>12</v>
      </c>
      <c r="K10">
        <v>12</v>
      </c>
      <c r="L10">
        <v>28</v>
      </c>
      <c r="M10">
        <v>23</v>
      </c>
      <c r="N10">
        <v>21</v>
      </c>
      <c r="O10">
        <v>17</v>
      </c>
      <c r="P10">
        <v>18</v>
      </c>
      <c r="Q10">
        <v>9</v>
      </c>
      <c r="R10">
        <v>8</v>
      </c>
      <c r="S10">
        <v>10</v>
      </c>
      <c r="T10">
        <v>6</v>
      </c>
      <c r="U10">
        <v>2</v>
      </c>
      <c r="V10">
        <v>1</v>
      </c>
      <c r="W10">
        <v>0</v>
      </c>
      <c r="X10">
        <v>2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9</v>
      </c>
      <c r="B11">
        <v>0</v>
      </c>
      <c r="C11">
        <v>0</v>
      </c>
      <c r="D11">
        <v>0</v>
      </c>
      <c r="E11">
        <v>0</v>
      </c>
      <c r="F11">
        <v>6</v>
      </c>
      <c r="G11">
        <v>9</v>
      </c>
      <c r="H11">
        <v>15</v>
      </c>
      <c r="I11">
        <v>9</v>
      </c>
      <c r="J11">
        <v>20</v>
      </c>
      <c r="K11">
        <v>24</v>
      </c>
      <c r="L11">
        <v>23</v>
      </c>
      <c r="M11">
        <v>19</v>
      </c>
      <c r="N11">
        <v>15</v>
      </c>
      <c r="O11">
        <v>14</v>
      </c>
      <c r="P11">
        <v>9</v>
      </c>
      <c r="Q11">
        <v>11</v>
      </c>
      <c r="R11">
        <v>5</v>
      </c>
      <c r="S11">
        <v>2</v>
      </c>
      <c r="T11">
        <v>2</v>
      </c>
      <c r="U11">
        <v>3</v>
      </c>
      <c r="V11">
        <v>2</v>
      </c>
      <c r="W11">
        <v>3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t="s">
        <v>10</v>
      </c>
      <c r="B12">
        <v>0</v>
      </c>
      <c r="C12">
        <v>0</v>
      </c>
      <c r="D12">
        <v>0</v>
      </c>
      <c r="E12">
        <v>0</v>
      </c>
      <c r="F12">
        <v>10</v>
      </c>
      <c r="G12">
        <v>1</v>
      </c>
      <c r="H12">
        <v>3</v>
      </c>
      <c r="I12">
        <v>15</v>
      </c>
      <c r="J12">
        <v>22</v>
      </c>
      <c r="K12">
        <v>17</v>
      </c>
      <c r="L12">
        <v>19</v>
      </c>
      <c r="M12">
        <v>24</v>
      </c>
      <c r="N12">
        <v>11</v>
      </c>
      <c r="O12">
        <v>15</v>
      </c>
      <c r="P12">
        <v>15</v>
      </c>
      <c r="Q12">
        <v>10</v>
      </c>
      <c r="R12">
        <v>5</v>
      </c>
      <c r="S12">
        <v>3</v>
      </c>
      <c r="T12">
        <v>4</v>
      </c>
      <c r="U12">
        <v>8</v>
      </c>
      <c r="V12">
        <v>2</v>
      </c>
      <c r="W12">
        <v>4</v>
      </c>
      <c r="X12">
        <v>1</v>
      </c>
      <c r="Y12">
        <v>2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11</v>
      </c>
      <c r="B13">
        <v>0</v>
      </c>
      <c r="C13">
        <v>0</v>
      </c>
      <c r="D13">
        <v>0</v>
      </c>
      <c r="E13">
        <v>0</v>
      </c>
      <c r="F13">
        <v>6</v>
      </c>
      <c r="G13">
        <v>5</v>
      </c>
      <c r="H13">
        <v>13</v>
      </c>
      <c r="I13">
        <v>24</v>
      </c>
      <c r="J13">
        <v>21</v>
      </c>
      <c r="K13">
        <v>31</v>
      </c>
      <c r="L13">
        <v>37</v>
      </c>
      <c r="M13">
        <v>50</v>
      </c>
      <c r="N13">
        <v>25</v>
      </c>
      <c r="O13">
        <v>29</v>
      </c>
      <c r="P13">
        <v>18</v>
      </c>
      <c r="Q13">
        <v>34</v>
      </c>
      <c r="R13">
        <v>12</v>
      </c>
      <c r="S13">
        <v>13</v>
      </c>
      <c r="T13">
        <v>6</v>
      </c>
      <c r="U13">
        <v>9</v>
      </c>
      <c r="V13">
        <v>4</v>
      </c>
      <c r="W13">
        <v>5</v>
      </c>
      <c r="X13">
        <v>2</v>
      </c>
      <c r="Y13">
        <v>1</v>
      </c>
      <c r="Z13">
        <v>1</v>
      </c>
      <c r="AA13">
        <v>3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t="s">
        <v>12</v>
      </c>
      <c r="B14">
        <v>0</v>
      </c>
      <c r="C14">
        <v>0</v>
      </c>
      <c r="D14">
        <v>0</v>
      </c>
      <c r="E14">
        <v>0</v>
      </c>
      <c r="F14">
        <v>54</v>
      </c>
      <c r="G14">
        <v>27</v>
      </c>
      <c r="H14">
        <v>18</v>
      </c>
      <c r="I14">
        <v>26</v>
      </c>
      <c r="J14">
        <v>34</v>
      </c>
      <c r="K14">
        <v>29</v>
      </c>
      <c r="L14">
        <v>29</v>
      </c>
      <c r="M14">
        <v>37</v>
      </c>
      <c r="N14">
        <v>16</v>
      </c>
      <c r="O14">
        <v>18</v>
      </c>
      <c r="P14">
        <v>16</v>
      </c>
      <c r="Q14">
        <v>14</v>
      </c>
      <c r="R14">
        <v>8</v>
      </c>
      <c r="S14">
        <v>5</v>
      </c>
      <c r="T14">
        <v>8</v>
      </c>
      <c r="U14">
        <v>3</v>
      </c>
      <c r="V14">
        <v>1</v>
      </c>
      <c r="W14">
        <v>3</v>
      </c>
      <c r="X14">
        <v>3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13</v>
      </c>
      <c r="B15">
        <v>20</v>
      </c>
      <c r="C15">
        <v>15</v>
      </c>
      <c r="D15">
        <v>21</v>
      </c>
      <c r="E15">
        <v>13</v>
      </c>
      <c r="F15">
        <v>14</v>
      </c>
      <c r="G15">
        <v>10</v>
      </c>
      <c r="H15">
        <v>13</v>
      </c>
      <c r="I15">
        <v>14</v>
      </c>
      <c r="J15">
        <v>15</v>
      </c>
      <c r="K15">
        <v>18</v>
      </c>
      <c r="L15">
        <v>7</v>
      </c>
      <c r="M15">
        <v>2</v>
      </c>
      <c r="N15">
        <v>3</v>
      </c>
      <c r="O15">
        <v>2</v>
      </c>
      <c r="P15">
        <v>1</v>
      </c>
      <c r="Q15">
        <v>1</v>
      </c>
      <c r="R15">
        <v>3</v>
      </c>
      <c r="S15">
        <v>2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14</v>
      </c>
      <c r="B16">
        <v>1</v>
      </c>
      <c r="C16">
        <v>0</v>
      </c>
      <c r="D16">
        <v>2</v>
      </c>
      <c r="E16">
        <v>2</v>
      </c>
      <c r="F16">
        <v>10</v>
      </c>
      <c r="G16">
        <v>7</v>
      </c>
      <c r="H16">
        <v>19</v>
      </c>
      <c r="I16">
        <v>17</v>
      </c>
      <c r="J16">
        <v>25</v>
      </c>
      <c r="K16">
        <v>20</v>
      </c>
      <c r="L16">
        <v>40</v>
      </c>
      <c r="M16">
        <v>42</v>
      </c>
      <c r="N16">
        <v>27</v>
      </c>
      <c r="O16">
        <v>21</v>
      </c>
      <c r="P16">
        <v>27</v>
      </c>
      <c r="Q16">
        <v>16</v>
      </c>
      <c r="R16">
        <v>10</v>
      </c>
      <c r="S16">
        <v>9</v>
      </c>
      <c r="T16">
        <v>5</v>
      </c>
      <c r="U16">
        <v>5</v>
      </c>
      <c r="V16">
        <v>6</v>
      </c>
      <c r="W16">
        <v>0</v>
      </c>
      <c r="X16">
        <v>2</v>
      </c>
      <c r="Y16">
        <v>1</v>
      </c>
      <c r="Z16">
        <v>1</v>
      </c>
      <c r="AA16">
        <v>0</v>
      </c>
      <c r="AB16">
        <v>2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15</v>
      </c>
      <c r="B17">
        <v>0</v>
      </c>
      <c r="C17">
        <v>5</v>
      </c>
      <c r="D17">
        <v>20</v>
      </c>
      <c r="E17">
        <v>17</v>
      </c>
      <c r="F17">
        <v>59</v>
      </c>
      <c r="G17">
        <v>66</v>
      </c>
      <c r="H17">
        <v>95</v>
      </c>
      <c r="I17">
        <v>87</v>
      </c>
      <c r="J17">
        <v>173</v>
      </c>
      <c r="K17">
        <v>149</v>
      </c>
      <c r="L17">
        <v>123</v>
      </c>
      <c r="M17">
        <v>69</v>
      </c>
      <c r="N17">
        <v>103</v>
      </c>
      <c r="O17">
        <v>73</v>
      </c>
      <c r="P17">
        <v>53</v>
      </c>
      <c r="Q17">
        <v>20</v>
      </c>
      <c r="R17">
        <v>33</v>
      </c>
      <c r="S17">
        <v>21</v>
      </c>
      <c r="T17">
        <v>15</v>
      </c>
      <c r="U17">
        <v>5</v>
      </c>
      <c r="V17">
        <v>5</v>
      </c>
      <c r="W17">
        <v>5</v>
      </c>
      <c r="X17">
        <v>4</v>
      </c>
      <c r="Y17">
        <v>4</v>
      </c>
      <c r="Z17">
        <v>2</v>
      </c>
      <c r="AA17">
        <v>3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</row>
    <row r="18" spans="1:38">
      <c r="A18" t="s">
        <v>16</v>
      </c>
      <c r="B18">
        <v>0</v>
      </c>
      <c r="C18">
        <v>2</v>
      </c>
      <c r="D18">
        <v>7</v>
      </c>
      <c r="E18">
        <v>12</v>
      </c>
      <c r="F18">
        <v>28</v>
      </c>
      <c r="G18">
        <v>36</v>
      </c>
      <c r="H18">
        <v>48</v>
      </c>
      <c r="I18">
        <v>60</v>
      </c>
      <c r="J18">
        <v>80</v>
      </c>
      <c r="K18">
        <v>104</v>
      </c>
      <c r="L18">
        <v>54</v>
      </c>
      <c r="M18">
        <v>59</v>
      </c>
      <c r="N18">
        <v>52</v>
      </c>
      <c r="O18">
        <v>55</v>
      </c>
      <c r="P18">
        <v>17</v>
      </c>
      <c r="Q18">
        <v>21</v>
      </c>
      <c r="R18">
        <v>13</v>
      </c>
      <c r="S18">
        <v>15</v>
      </c>
      <c r="T18">
        <v>5</v>
      </c>
      <c r="U18">
        <v>9</v>
      </c>
      <c r="V18">
        <v>3</v>
      </c>
      <c r="W18">
        <v>9</v>
      </c>
      <c r="X18">
        <v>2</v>
      </c>
      <c r="Y18">
        <v>4</v>
      </c>
      <c r="Z18">
        <v>0</v>
      </c>
      <c r="AA18">
        <v>3</v>
      </c>
      <c r="AB18">
        <v>1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8">
      <c r="A19" t="s">
        <v>17</v>
      </c>
      <c r="B19">
        <v>10</v>
      </c>
      <c r="C19">
        <v>0</v>
      </c>
      <c r="D19">
        <v>2</v>
      </c>
      <c r="E19">
        <v>8</v>
      </c>
      <c r="F19">
        <v>22</v>
      </c>
      <c r="G19">
        <v>3</v>
      </c>
      <c r="H19">
        <v>8</v>
      </c>
      <c r="I19">
        <v>37</v>
      </c>
      <c r="J19">
        <v>23</v>
      </c>
      <c r="K19">
        <v>26</v>
      </c>
      <c r="L19">
        <v>27</v>
      </c>
      <c r="M19">
        <v>39</v>
      </c>
      <c r="N19">
        <v>24</v>
      </c>
      <c r="O19">
        <v>20</v>
      </c>
      <c r="P19">
        <v>18</v>
      </c>
      <c r="Q19">
        <v>14</v>
      </c>
      <c r="R19">
        <v>8</v>
      </c>
      <c r="S19">
        <v>6</v>
      </c>
      <c r="T19">
        <v>9</v>
      </c>
      <c r="U19">
        <v>6</v>
      </c>
      <c r="V19">
        <v>1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18</v>
      </c>
      <c r="B20">
        <v>107</v>
      </c>
      <c r="C20">
        <v>3</v>
      </c>
      <c r="D20">
        <v>5</v>
      </c>
      <c r="E20">
        <v>7</v>
      </c>
      <c r="F20">
        <v>79</v>
      </c>
      <c r="G20">
        <v>32</v>
      </c>
      <c r="H20">
        <v>72</v>
      </c>
      <c r="I20">
        <v>93</v>
      </c>
      <c r="J20">
        <v>134</v>
      </c>
      <c r="K20">
        <v>112</v>
      </c>
      <c r="L20">
        <v>160</v>
      </c>
      <c r="M20">
        <v>157</v>
      </c>
      <c r="N20">
        <v>151</v>
      </c>
      <c r="O20">
        <v>91</v>
      </c>
      <c r="P20">
        <v>105</v>
      </c>
      <c r="Q20">
        <v>64</v>
      </c>
      <c r="R20">
        <v>52</v>
      </c>
      <c r="S20">
        <v>54</v>
      </c>
      <c r="T20">
        <v>36</v>
      </c>
      <c r="U20">
        <v>19</v>
      </c>
      <c r="V20">
        <v>14</v>
      </c>
      <c r="W20">
        <v>11</v>
      </c>
      <c r="X20">
        <v>15</v>
      </c>
      <c r="Y20">
        <v>5</v>
      </c>
      <c r="Z20">
        <v>3</v>
      </c>
      <c r="AA20">
        <v>1</v>
      </c>
      <c r="AB20">
        <v>3</v>
      </c>
      <c r="AC20">
        <v>2</v>
      </c>
      <c r="AD20">
        <v>3</v>
      </c>
      <c r="AE20">
        <v>2</v>
      </c>
      <c r="AF20">
        <v>2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1</v>
      </c>
    </row>
    <row r="21" spans="1:38">
      <c r="A21" t="s">
        <v>19</v>
      </c>
      <c r="B21">
        <v>25</v>
      </c>
      <c r="C21">
        <v>7</v>
      </c>
      <c r="D21">
        <v>54</v>
      </c>
      <c r="E21">
        <v>56</v>
      </c>
      <c r="F21">
        <v>203</v>
      </c>
      <c r="G21">
        <v>113</v>
      </c>
      <c r="H21">
        <v>131</v>
      </c>
      <c r="I21">
        <v>153</v>
      </c>
      <c r="J21">
        <v>288</v>
      </c>
      <c r="K21">
        <v>178</v>
      </c>
      <c r="L21">
        <v>139</v>
      </c>
      <c r="M21">
        <v>141</v>
      </c>
      <c r="N21">
        <v>149</v>
      </c>
      <c r="O21">
        <v>99</v>
      </c>
      <c r="P21">
        <v>49</v>
      </c>
      <c r="Q21">
        <v>51</v>
      </c>
      <c r="R21">
        <v>44</v>
      </c>
      <c r="S21">
        <v>37</v>
      </c>
      <c r="T21">
        <v>13</v>
      </c>
      <c r="U21">
        <v>18</v>
      </c>
      <c r="V21">
        <v>18</v>
      </c>
      <c r="W21">
        <v>5</v>
      </c>
      <c r="X21">
        <v>3</v>
      </c>
      <c r="Y21">
        <v>2</v>
      </c>
      <c r="Z21">
        <v>9</v>
      </c>
      <c r="AA21">
        <v>4</v>
      </c>
      <c r="AB21">
        <v>2</v>
      </c>
      <c r="AC21">
        <v>2</v>
      </c>
      <c r="AD21">
        <v>1</v>
      </c>
      <c r="AE21">
        <v>4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</row>
    <row r="22" spans="1:38">
      <c r="A22" t="s">
        <v>20</v>
      </c>
      <c r="B22">
        <v>1</v>
      </c>
      <c r="C22">
        <v>0</v>
      </c>
      <c r="D22">
        <v>27</v>
      </c>
      <c r="E22">
        <v>31</v>
      </c>
      <c r="F22">
        <v>69</v>
      </c>
      <c r="G22">
        <v>99</v>
      </c>
      <c r="H22">
        <v>127</v>
      </c>
      <c r="I22">
        <v>130</v>
      </c>
      <c r="J22">
        <v>222</v>
      </c>
      <c r="K22">
        <v>153</v>
      </c>
      <c r="L22">
        <v>141</v>
      </c>
      <c r="M22">
        <v>126</v>
      </c>
      <c r="N22">
        <v>107</v>
      </c>
      <c r="O22">
        <v>83</v>
      </c>
      <c r="P22">
        <v>45</v>
      </c>
      <c r="Q22">
        <v>47</v>
      </c>
      <c r="R22">
        <v>34</v>
      </c>
      <c r="S22">
        <v>24</v>
      </c>
      <c r="T22">
        <v>9</v>
      </c>
      <c r="U22">
        <v>14</v>
      </c>
      <c r="V22">
        <v>8</v>
      </c>
      <c r="W22">
        <v>11</v>
      </c>
      <c r="X22">
        <v>3</v>
      </c>
      <c r="Y22">
        <v>3</v>
      </c>
      <c r="Z22">
        <v>3</v>
      </c>
      <c r="AA22">
        <v>4</v>
      </c>
      <c r="AB22">
        <v>2</v>
      </c>
      <c r="AC22">
        <v>2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</row>
    <row r="23" spans="1:38">
      <c r="A23" t="s">
        <v>21</v>
      </c>
      <c r="B23">
        <v>4</v>
      </c>
      <c r="C23">
        <v>1</v>
      </c>
      <c r="D23">
        <v>47</v>
      </c>
      <c r="E23">
        <v>36</v>
      </c>
      <c r="F23">
        <v>195</v>
      </c>
      <c r="G23">
        <v>173</v>
      </c>
      <c r="H23">
        <v>231</v>
      </c>
      <c r="I23">
        <v>204</v>
      </c>
      <c r="J23">
        <v>429</v>
      </c>
      <c r="K23">
        <v>339</v>
      </c>
      <c r="L23">
        <v>271</v>
      </c>
      <c r="M23">
        <v>245</v>
      </c>
      <c r="N23">
        <v>237</v>
      </c>
      <c r="O23">
        <v>194</v>
      </c>
      <c r="P23">
        <v>130</v>
      </c>
      <c r="Q23">
        <v>74</v>
      </c>
      <c r="R23">
        <v>81</v>
      </c>
      <c r="S23">
        <v>65</v>
      </c>
      <c r="T23">
        <v>37</v>
      </c>
      <c r="U23">
        <v>17</v>
      </c>
      <c r="V23">
        <v>30</v>
      </c>
      <c r="W23">
        <v>18</v>
      </c>
      <c r="X23">
        <v>18</v>
      </c>
      <c r="Y23">
        <v>2</v>
      </c>
      <c r="Z23">
        <v>12</v>
      </c>
      <c r="AA23">
        <v>10</v>
      </c>
      <c r="AB23">
        <v>2</v>
      </c>
      <c r="AC23">
        <v>3</v>
      </c>
      <c r="AD23">
        <v>3</v>
      </c>
      <c r="AE23">
        <v>2</v>
      </c>
      <c r="AF23">
        <v>1</v>
      </c>
      <c r="AG23">
        <v>0</v>
      </c>
      <c r="AH23">
        <v>2</v>
      </c>
      <c r="AI23">
        <v>1</v>
      </c>
      <c r="AJ23">
        <v>0</v>
      </c>
      <c r="AK23">
        <v>0</v>
      </c>
      <c r="AL23">
        <v>0</v>
      </c>
    </row>
    <row r="24" spans="1:38">
      <c r="A24" t="s">
        <v>22</v>
      </c>
      <c r="B24">
        <v>118</v>
      </c>
      <c r="C24">
        <v>82</v>
      </c>
      <c r="D24">
        <v>176</v>
      </c>
      <c r="E24">
        <v>173</v>
      </c>
      <c r="F24">
        <v>376</v>
      </c>
      <c r="G24">
        <v>264</v>
      </c>
      <c r="H24">
        <v>293</v>
      </c>
      <c r="I24">
        <v>261</v>
      </c>
      <c r="J24">
        <v>446</v>
      </c>
      <c r="K24">
        <v>331</v>
      </c>
      <c r="L24">
        <v>205</v>
      </c>
      <c r="M24">
        <v>174</v>
      </c>
      <c r="N24">
        <v>182</v>
      </c>
      <c r="O24">
        <v>150</v>
      </c>
      <c r="P24">
        <v>73</v>
      </c>
      <c r="Q24">
        <v>61</v>
      </c>
      <c r="R24">
        <v>58</v>
      </c>
      <c r="S24">
        <v>32</v>
      </c>
      <c r="T24">
        <v>23</v>
      </c>
      <c r="U24">
        <v>14</v>
      </c>
      <c r="V24">
        <v>18</v>
      </c>
      <c r="W24">
        <v>13</v>
      </c>
      <c r="X24">
        <v>6</v>
      </c>
      <c r="Y24">
        <v>6</v>
      </c>
      <c r="Z24">
        <v>5</v>
      </c>
      <c r="AA24">
        <v>4</v>
      </c>
      <c r="AB24">
        <v>2</v>
      </c>
      <c r="AC24">
        <v>2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23</v>
      </c>
      <c r="B25">
        <v>23</v>
      </c>
      <c r="C25">
        <v>30</v>
      </c>
      <c r="D25">
        <v>172</v>
      </c>
      <c r="E25">
        <v>188</v>
      </c>
      <c r="F25">
        <v>421</v>
      </c>
      <c r="G25">
        <v>495</v>
      </c>
      <c r="H25">
        <v>602</v>
      </c>
      <c r="I25">
        <v>628</v>
      </c>
      <c r="J25">
        <v>982</v>
      </c>
      <c r="K25">
        <v>887</v>
      </c>
      <c r="L25">
        <v>656</v>
      </c>
      <c r="M25">
        <v>573</v>
      </c>
      <c r="N25">
        <v>537</v>
      </c>
      <c r="O25">
        <v>403</v>
      </c>
      <c r="P25">
        <v>239</v>
      </c>
      <c r="Q25">
        <v>186</v>
      </c>
      <c r="R25">
        <v>158</v>
      </c>
      <c r="S25">
        <v>104</v>
      </c>
      <c r="T25">
        <v>57</v>
      </c>
      <c r="U25">
        <v>40</v>
      </c>
      <c r="V25">
        <v>43</v>
      </c>
      <c r="W25">
        <v>41</v>
      </c>
      <c r="X25">
        <v>24</v>
      </c>
      <c r="Y25">
        <v>14</v>
      </c>
      <c r="Z25">
        <v>12</v>
      </c>
      <c r="AA25">
        <v>16</v>
      </c>
      <c r="AB25">
        <v>7</v>
      </c>
      <c r="AC25">
        <v>3</v>
      </c>
      <c r="AD25">
        <v>4</v>
      </c>
      <c r="AE25">
        <v>4</v>
      </c>
      <c r="AF25">
        <v>0</v>
      </c>
      <c r="AG25">
        <v>2</v>
      </c>
      <c r="AH25">
        <v>1</v>
      </c>
      <c r="AI25">
        <v>2</v>
      </c>
      <c r="AJ25">
        <v>0</v>
      </c>
      <c r="AK25">
        <v>0</v>
      </c>
      <c r="AL25">
        <v>0</v>
      </c>
    </row>
    <row r="27" spans="1:38">
      <c r="A27" t="s">
        <v>76</v>
      </c>
      <c r="B27">
        <f>SUM(B2:B4)</f>
        <v>0</v>
      </c>
    </row>
    <row r="28" spans="1:38">
      <c r="A28" t="s">
        <v>77</v>
      </c>
      <c r="B28">
        <f>SUM(B5:B6)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11-12 BA H1</vt:lpstr>
      <vt:lpstr>11-12 BAL H12</vt:lpstr>
      <vt:lpstr>Preempt</vt:lpstr>
      <vt:lpstr>Opening H1</vt:lpstr>
      <vt:lpstr>Preempt length</vt:lpstr>
      <vt:lpstr>Contested auction</vt:lpstr>
      <vt:lpstr>W2 NV 1st</vt:lpstr>
      <vt:lpstr>W2 ist</vt:lpstr>
      <vt:lpstr>Auction length</vt:lpstr>
      <vt:lpstr>Sheet1</vt:lpstr>
      <vt:lpstr>Sheet2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2014-04-04T22:56:21Z</dcterms:created>
  <dcterms:modified xsi:type="dcterms:W3CDTF">2014-04-08T14:30:10Z</dcterms:modified>
</cp:coreProperties>
</file>