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Cuatrimestral\Fisica_2_BC\Combinacion\"/>
    </mc:Choice>
  </mc:AlternateContent>
  <xr:revisionPtr revIDLastSave="0" documentId="13_ncr:1_{45E35235-EB23-4A5F-B89B-9D4FCDAA8DAE}" xr6:coauthVersionLast="47" xr6:coauthVersionMax="47" xr10:uidLastSave="{00000000-0000-0000-0000-000000000000}"/>
  <bookViews>
    <workbookView xWindow="-120" yWindow="-120" windowWidth="20730" windowHeight="11160" xr2:uid="{7A9CAC45-FC4B-4108-A13C-1EA279EAC0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1" l="1"/>
  <c r="P39" i="1" s="1"/>
  <c r="R39" i="1" s="1"/>
  <c r="S39" i="1" s="1"/>
  <c r="H46" i="1"/>
  <c r="S46" i="1" s="1"/>
  <c r="P32" i="1"/>
  <c r="O32" i="1"/>
  <c r="P14" i="1"/>
  <c r="R14" i="1" s="1"/>
  <c r="S14" i="1" s="1"/>
  <c r="O14" i="1"/>
  <c r="P10" i="1"/>
  <c r="R10" i="1" s="1"/>
  <c r="S10" i="1" s="1"/>
  <c r="O10" i="1"/>
  <c r="P38" i="1"/>
  <c r="R38" i="1" s="1"/>
  <c r="S38" i="1" s="1"/>
  <c r="O38" i="1"/>
  <c r="H38" i="1"/>
  <c r="R27" i="1"/>
  <c r="R4" i="1"/>
  <c r="S4" i="1" s="1"/>
  <c r="R17" i="1"/>
  <c r="S17" i="1" s="1"/>
  <c r="R35" i="1"/>
  <c r="S35" i="1" s="1"/>
  <c r="R41" i="1"/>
  <c r="R36" i="1"/>
  <c r="R25" i="1"/>
  <c r="S25" i="1" s="1"/>
  <c r="R26" i="1"/>
  <c r="S26" i="1" s="1"/>
  <c r="R9" i="1"/>
  <c r="R16" i="1"/>
  <c r="R33" i="1"/>
  <c r="S33" i="1" s="1"/>
  <c r="R37" i="1"/>
  <c r="S37" i="1" s="1"/>
  <c r="R7" i="1"/>
  <c r="S7" i="1" s="1"/>
  <c r="R32" i="1"/>
  <c r="S32" i="1" s="1"/>
  <c r="R44" i="1"/>
  <c r="S44" i="1" s="1"/>
  <c r="R5" i="1"/>
  <c r="R19" i="1"/>
  <c r="R15" i="1"/>
  <c r="S15" i="1" s="1"/>
  <c r="R46" i="1"/>
  <c r="R45" i="1"/>
  <c r="R42" i="1"/>
  <c r="R18" i="1"/>
  <c r="S18" i="1" s="1"/>
  <c r="R21" i="1"/>
  <c r="S21" i="1" s="1"/>
  <c r="R23" i="1"/>
  <c r="S23" i="1" s="1"/>
  <c r="R30" i="1"/>
  <c r="S30" i="1" s="1"/>
  <c r="R31" i="1"/>
  <c r="S31" i="1" s="1"/>
  <c r="R29" i="1"/>
  <c r="R34" i="1"/>
  <c r="S34" i="1" s="1"/>
  <c r="R24" i="1"/>
  <c r="S24" i="1" s="1"/>
  <c r="R13" i="1"/>
  <c r="S13" i="1" s="1"/>
  <c r="R43" i="1"/>
  <c r="R8" i="1"/>
  <c r="R28" i="1"/>
  <c r="S28" i="1" s="1"/>
  <c r="R12" i="1"/>
  <c r="R6" i="1"/>
  <c r="R47" i="1"/>
  <c r="S47" i="1" s="1"/>
  <c r="R11" i="1"/>
  <c r="S11" i="1" s="1"/>
  <c r="R22" i="1"/>
  <c r="S22" i="1" s="1"/>
  <c r="R2" i="1"/>
  <c r="S2" i="1" s="1"/>
  <c r="R3" i="1"/>
  <c r="S3" i="1" s="1"/>
  <c r="R20" i="1"/>
  <c r="R40" i="1"/>
  <c r="S40" i="1" s="1"/>
  <c r="S27" i="1"/>
  <c r="S41" i="1"/>
  <c r="S36" i="1"/>
  <c r="S9" i="1"/>
  <c r="S16" i="1"/>
  <c r="S5" i="1"/>
  <c r="S19" i="1"/>
  <c r="S45" i="1"/>
  <c r="S42" i="1"/>
  <c r="S29" i="1"/>
  <c r="S43" i="1"/>
  <c r="S8" i="1"/>
  <c r="S12" i="1"/>
  <c r="S6" i="1"/>
  <c r="S20" i="1"/>
</calcChain>
</file>

<file path=xl/sharedStrings.xml><?xml version="1.0" encoding="utf-8"?>
<sst xmlns="http://schemas.openxmlformats.org/spreadsheetml/2006/main" count="296" uniqueCount="184">
  <si>
    <t>Matrícula</t>
  </si>
  <si>
    <t>Estudiante</t>
  </si>
  <si>
    <t>Apellido1</t>
  </si>
  <si>
    <t>Apellido2</t>
  </si>
  <si>
    <t>Nombre</t>
  </si>
  <si>
    <t>Practica_01</t>
  </si>
  <si>
    <t>Practica_02</t>
  </si>
  <si>
    <t>ROSETE GONZALEZ ADRIANA DANAE</t>
  </si>
  <si>
    <t>ROSETE</t>
  </si>
  <si>
    <t>GONZALEZ</t>
  </si>
  <si>
    <t>ADRIANA DANAE</t>
  </si>
  <si>
    <t>MONTAÑO BOCANEGRA AIRAM JOHANA</t>
  </si>
  <si>
    <t>MONTAÑO</t>
  </si>
  <si>
    <t>BOCANEGRA</t>
  </si>
  <si>
    <t>AIRAM JOHANA</t>
  </si>
  <si>
    <t>ANZURES ACERO ALEXIS AXAEL</t>
  </si>
  <si>
    <t>ANZURES</t>
  </si>
  <si>
    <t>ACERO</t>
  </si>
  <si>
    <t>ALEXIS AXAEL</t>
  </si>
  <si>
    <t>GUERRERO ACEVEZ ALISSON MELISSA</t>
  </si>
  <si>
    <t>GUERRERO</t>
  </si>
  <si>
    <t>ACEVEZ</t>
  </si>
  <si>
    <t>ALISSON MELISSA</t>
  </si>
  <si>
    <t>QUINTERO GARCIA ANDREA</t>
  </si>
  <si>
    <t>QUINTERO</t>
  </si>
  <si>
    <t>GARCIA</t>
  </si>
  <si>
    <t>ANDREA</t>
  </si>
  <si>
    <t>SANCHEZ ESTRADA ARTURO</t>
  </si>
  <si>
    <t>SANCHEZ</t>
  </si>
  <si>
    <t>ESTRADA</t>
  </si>
  <si>
    <t>ARTURO</t>
  </si>
  <si>
    <t>RAMIREZ ABRAHAM AXEL DANIEL</t>
  </si>
  <si>
    <t>RAMIREZ</t>
  </si>
  <si>
    <t>ABRAHAM</t>
  </si>
  <si>
    <t>AXEL DANIEL</t>
  </si>
  <si>
    <t>MIRON GARCIA AXEL EDMUNDO</t>
  </si>
  <si>
    <t>MIRON</t>
  </si>
  <si>
    <t>AXEL EDMUNDO</t>
  </si>
  <si>
    <t>MONROY RIVERA BRANDON JORDAN</t>
  </si>
  <si>
    <t>MONROY</t>
  </si>
  <si>
    <t>RIVERA</t>
  </si>
  <si>
    <t>BRANDON JORDAN</t>
  </si>
  <si>
    <t>GARCIA ARAGON CAMILA</t>
  </si>
  <si>
    <t>ARAGON</t>
  </si>
  <si>
    <t>CAMILA</t>
  </si>
  <si>
    <t>GAMEZ GUERRERO CARLA RUBI</t>
  </si>
  <si>
    <t>GAMEZ</t>
  </si>
  <si>
    <t>CARLA RUBI</t>
  </si>
  <si>
    <t>GUADARRAMA SANCHEZ CARMINA VALENTINA</t>
  </si>
  <si>
    <t>GUADARRAMA</t>
  </si>
  <si>
    <t>CARMINA VALENTINA</t>
  </si>
  <si>
    <t>PAZ TORRES CRISTIAN JESUS</t>
  </si>
  <si>
    <t>PAZ</t>
  </si>
  <si>
    <t>TORRES</t>
  </si>
  <si>
    <t>CRISTIAN JESUS</t>
  </si>
  <si>
    <t>REVILLA FUENTES DAMIAN</t>
  </si>
  <si>
    <t>REVILLA</t>
  </si>
  <si>
    <t>FUENTES</t>
  </si>
  <si>
    <t>DAMIAN</t>
  </si>
  <si>
    <t>DIAZ RAMIREZ DIEGO</t>
  </si>
  <si>
    <t>DIAZ</t>
  </si>
  <si>
    <t>DIEGO</t>
  </si>
  <si>
    <t>ORTEGA HERNANDEZ DIEGO</t>
  </si>
  <si>
    <t>ORTEGA</t>
  </si>
  <si>
    <t>HERNANDEZ</t>
  </si>
  <si>
    <t>VARGAS LUENGAS ELISA</t>
  </si>
  <si>
    <t>VARGAS</t>
  </si>
  <si>
    <t>LUENGAS</t>
  </si>
  <si>
    <t>ELISA</t>
  </si>
  <si>
    <t>BATLLIA AVALOS ELLIOT</t>
  </si>
  <si>
    <t>BATLLIA</t>
  </si>
  <si>
    <t>AVALOS</t>
  </si>
  <si>
    <t>ELLIOT</t>
  </si>
  <si>
    <t>HERNANDEZ SORIA EMILIANO</t>
  </si>
  <si>
    <t>SORIA</t>
  </si>
  <si>
    <t>EMILIANO</t>
  </si>
  <si>
    <t>GONZALEZ RAMIREZ EMILIANO ISRAEL</t>
  </si>
  <si>
    <t>EMILIANO ISRAEL</t>
  </si>
  <si>
    <t>RIOS ESQUIVEL ENYA SOFIA</t>
  </si>
  <si>
    <t>RIOS</t>
  </si>
  <si>
    <t>ESQUIVEL</t>
  </si>
  <si>
    <t>ENYA SOFIA</t>
  </si>
  <si>
    <t>VELAZQUEZ RAMIREZ FERNANDO DANIEL</t>
  </si>
  <si>
    <t>VELAZQUEZ</t>
  </si>
  <si>
    <t>FERNANDO DANIEL</t>
  </si>
  <si>
    <t>VAZQUEZ WONG ISAI</t>
  </si>
  <si>
    <t>VAZQUEZ</t>
  </si>
  <si>
    <t>WONG</t>
  </si>
  <si>
    <t>ISAI</t>
  </si>
  <si>
    <t>SANZ GUTIERREZ JOCELYN MAYTE</t>
  </si>
  <si>
    <t>SANZ</t>
  </si>
  <si>
    <t>GUTIERREZ</t>
  </si>
  <si>
    <t>JOCELYN MAYTE</t>
  </si>
  <si>
    <t>GUERRERO PEREZ JUAN MARCOS</t>
  </si>
  <si>
    <t>PEREZ</t>
  </si>
  <si>
    <t>JUAN MARCOS</t>
  </si>
  <si>
    <t>LOPEZ CORDOBA KARYME RENATA</t>
  </si>
  <si>
    <t>LOPEZ</t>
  </si>
  <si>
    <t>CORDOBA</t>
  </si>
  <si>
    <t>KARYME RENATA</t>
  </si>
  <si>
    <t>MENDOZA MENDEZ LEONARDO</t>
  </si>
  <si>
    <t>MENDOZA</t>
  </si>
  <si>
    <t>MENDEZ</t>
  </si>
  <si>
    <t>LEONARDO</t>
  </si>
  <si>
    <t>NERI ARCEO LUIS ANTONIO</t>
  </si>
  <si>
    <t>NERI</t>
  </si>
  <si>
    <t>ARCEO</t>
  </si>
  <si>
    <t>LUIS ANTONIO</t>
  </si>
  <si>
    <t>OLGUIN PULIDO LUIS MIGUEL GERARDO</t>
  </si>
  <si>
    <t>OLGUIN</t>
  </si>
  <si>
    <t>PULIDO</t>
  </si>
  <si>
    <t>LUIS MIGUEL GERARDO</t>
  </si>
  <si>
    <t>NAVARRETE MARTINEZ MACBETH</t>
  </si>
  <si>
    <t>NAVARRETE</t>
  </si>
  <si>
    <t>MARTINEZ</t>
  </si>
  <si>
    <t>MACBETH</t>
  </si>
  <si>
    <t>PEREZ CABRERA MARGARITA YARETZI</t>
  </si>
  <si>
    <t>CABRERA</t>
  </si>
  <si>
    <t>MARGARITA YARETZI</t>
  </si>
  <si>
    <t>MEZA ROMAN MARIANA</t>
  </si>
  <si>
    <t>MEZA</t>
  </si>
  <si>
    <t>ROMAN</t>
  </si>
  <si>
    <t>MARIANA</t>
  </si>
  <si>
    <t>GIL VALLE MARIANA BEATRIZ</t>
  </si>
  <si>
    <t>GIL</t>
  </si>
  <si>
    <t>VALLE</t>
  </si>
  <si>
    <t>MARIANA BEATRIZ</t>
  </si>
  <si>
    <t>TORAL VILLALOBOS MIA ELEA</t>
  </si>
  <si>
    <t>TORAL</t>
  </si>
  <si>
    <t>VILLALOBOS</t>
  </si>
  <si>
    <t>MIA ELEA</t>
  </si>
  <si>
    <t>FELIX CADIMA MICHELLE</t>
  </si>
  <si>
    <t>FELIX</t>
  </si>
  <si>
    <t>CADIMA</t>
  </si>
  <si>
    <t>MICHELLE</t>
  </si>
  <si>
    <t>MORENO CANUTO MICHELLE ALEXANDER</t>
  </si>
  <si>
    <t>MORENO</t>
  </si>
  <si>
    <t>CANUTO</t>
  </si>
  <si>
    <t>MICHELLE ALEXANDER</t>
  </si>
  <si>
    <t>GONZALEZ ORTEGA MILLIE</t>
  </si>
  <si>
    <t>MILLIE</t>
  </si>
  <si>
    <t>GASCON TREJO NELLY ADRIANA</t>
  </si>
  <si>
    <t>GASCON</t>
  </si>
  <si>
    <t>TREJO</t>
  </si>
  <si>
    <t>NELLY ADRIANA</t>
  </si>
  <si>
    <t>REYES ROBLES NURIA</t>
  </si>
  <si>
    <t>REYES</t>
  </si>
  <si>
    <t>ROBLES</t>
  </si>
  <si>
    <t>NURIA</t>
  </si>
  <si>
    <t>CHAVEZ INFANTE RENATA</t>
  </si>
  <si>
    <t>CHAVEZ</t>
  </si>
  <si>
    <t>INFANTE</t>
  </si>
  <si>
    <t>RENATA</t>
  </si>
  <si>
    <t>ZARATE BELTRAN RENATA</t>
  </si>
  <si>
    <t>ZARATE</t>
  </si>
  <si>
    <t>BELTRAN</t>
  </si>
  <si>
    <t>GARCIA QUEVEDO SANTIAGO</t>
  </si>
  <si>
    <t>QUEVEDO</t>
  </si>
  <si>
    <t>SANTIAGO</t>
  </si>
  <si>
    <t>MEDINA LOPEZ SANTIAGO</t>
  </si>
  <si>
    <t>MEDINA</t>
  </si>
  <si>
    <t>AGUIRRE SANCHEZ SIMONNE YAMILE</t>
  </si>
  <si>
    <t>AGUIRRE</t>
  </si>
  <si>
    <t>SIMONNE YAMILE</t>
  </si>
  <si>
    <t>ANGELES NORMAN SOREN</t>
  </si>
  <si>
    <t>ANGELES</t>
  </si>
  <si>
    <t>NORMAN</t>
  </si>
  <si>
    <t>SOREN</t>
  </si>
  <si>
    <t>JUAREZ HERNANDEZ YAEL JAVIER</t>
  </si>
  <si>
    <t>JUAREZ</t>
  </si>
  <si>
    <t>YAEL JAVIER</t>
  </si>
  <si>
    <t>Laboratorio</t>
  </si>
  <si>
    <t>Webinar</t>
  </si>
  <si>
    <t>Personajes</t>
  </si>
  <si>
    <t>Densidades</t>
  </si>
  <si>
    <t>Medio_Ambiente</t>
  </si>
  <si>
    <t>Puntos</t>
  </si>
  <si>
    <t>Conversion</t>
  </si>
  <si>
    <t>Ejer_Pascal</t>
  </si>
  <si>
    <t>Eval_Cont</t>
  </si>
  <si>
    <t>No Env.</t>
  </si>
  <si>
    <t>Examen</t>
  </si>
  <si>
    <t>Teoria</t>
  </si>
  <si>
    <t>Primer_Parcial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</si>
</sst>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4" borderId="0" xfId="0" applyFill="1"/>
    <xf numFmtId="0" fontId="2" fillId="4" borderId="0" xfId="0" applyFont="1" applyFill="1"/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643DA-6EB3-45A9-9EC3-04F699E09DA9}">
  <dimension ref="A1:S50"/>
  <sheetViews>
    <sheetView tabSelected="1" workbookViewId="0">
      <pane xSplit="7395" ySplit="600" topLeftCell="J31" activePane="bottomRight"/>
      <selection pane="topRight" activeCell="H1" sqref="H1"/>
      <selection pane="bottomLeft" activeCell="A11" sqref="A11"/>
      <selection pane="bottomRight" activeCell="P39" sqref="P39"/>
    </sheetView>
  </sheetViews>
  <sheetFormatPr baseColWidth="10" defaultRowHeight="15" x14ac:dyDescent="0.25"/>
  <cols>
    <col min="5" max="5" width="21" bestFit="1" customWidth="1"/>
    <col min="6" max="18" width="11.42578125" style="1"/>
    <col min="19" max="19" width="13.85546875" style="1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171</v>
      </c>
      <c r="I1" s="1" t="s">
        <v>172</v>
      </c>
      <c r="J1" s="1" t="s">
        <v>173</v>
      </c>
      <c r="K1" s="1" t="s">
        <v>174</v>
      </c>
      <c r="L1" s="1" t="s">
        <v>177</v>
      </c>
      <c r="M1" s="1" t="s">
        <v>175</v>
      </c>
      <c r="N1" s="1" t="s">
        <v>178</v>
      </c>
      <c r="O1" s="1" t="s">
        <v>176</v>
      </c>
      <c r="P1" s="1" t="s">
        <v>179</v>
      </c>
      <c r="Q1" s="1" t="s">
        <v>181</v>
      </c>
      <c r="R1" s="1" t="s">
        <v>182</v>
      </c>
      <c r="S1" s="1" t="s">
        <v>183</v>
      </c>
    </row>
    <row r="2" spans="1:19" x14ac:dyDescent="0.25">
      <c r="A2">
        <v>20228530</v>
      </c>
      <c r="B2" t="s">
        <v>161</v>
      </c>
      <c r="C2" t="s">
        <v>162</v>
      </c>
      <c r="D2" t="s">
        <v>28</v>
      </c>
      <c r="E2" t="s">
        <v>163</v>
      </c>
      <c r="F2" s="1">
        <v>9</v>
      </c>
      <c r="G2" s="1">
        <v>8</v>
      </c>
      <c r="H2" s="9">
        <v>8.5</v>
      </c>
      <c r="I2" s="1">
        <v>1</v>
      </c>
      <c r="J2" s="1" t="s">
        <v>180</v>
      </c>
      <c r="K2" s="1">
        <v>1</v>
      </c>
      <c r="L2" s="1">
        <v>0.7</v>
      </c>
      <c r="M2" s="1">
        <v>1</v>
      </c>
      <c r="N2" s="1">
        <v>2</v>
      </c>
      <c r="O2" s="1">
        <v>5.7</v>
      </c>
      <c r="P2" s="2">
        <v>6.333333333333333</v>
      </c>
      <c r="Q2" s="4">
        <v>7</v>
      </c>
      <c r="R2" s="8">
        <f t="shared" ref="R2:R47" si="0">SUM(P2:Q2)*0.5</f>
        <v>6.6666666666666661</v>
      </c>
      <c r="S2" s="2">
        <f t="shared" ref="S2:S47" si="1">R2*0.7+H2*0.3</f>
        <v>7.2166666666666659</v>
      </c>
    </row>
    <row r="3" spans="1:19" x14ac:dyDescent="0.25">
      <c r="A3">
        <v>20237286</v>
      </c>
      <c r="B3" t="s">
        <v>164</v>
      </c>
      <c r="C3" t="s">
        <v>165</v>
      </c>
      <c r="D3" t="s">
        <v>166</v>
      </c>
      <c r="E3" t="s">
        <v>167</v>
      </c>
      <c r="F3" s="1">
        <v>7</v>
      </c>
      <c r="G3" s="1">
        <v>6</v>
      </c>
      <c r="H3" s="9">
        <v>6.5</v>
      </c>
      <c r="I3" s="1">
        <v>1</v>
      </c>
      <c r="J3" s="1">
        <v>3</v>
      </c>
      <c r="K3" s="1">
        <v>1</v>
      </c>
      <c r="L3" s="1">
        <v>0.7</v>
      </c>
      <c r="M3" s="1">
        <v>1</v>
      </c>
      <c r="N3" s="1">
        <v>2</v>
      </c>
      <c r="O3" s="1">
        <v>8.6999999999999993</v>
      </c>
      <c r="P3" s="2">
        <v>9.6666666666666661</v>
      </c>
      <c r="Q3" s="4">
        <v>8.5</v>
      </c>
      <c r="R3" s="8">
        <f t="shared" si="0"/>
        <v>9.0833333333333321</v>
      </c>
      <c r="S3" s="2">
        <f t="shared" si="1"/>
        <v>8.3083333333333318</v>
      </c>
    </row>
    <row r="4" spans="1:19" x14ac:dyDescent="0.25">
      <c r="A4">
        <v>20219020</v>
      </c>
      <c r="B4" t="s">
        <v>15</v>
      </c>
      <c r="C4" t="s">
        <v>16</v>
      </c>
      <c r="D4" t="s">
        <v>17</v>
      </c>
      <c r="E4" t="s">
        <v>18</v>
      </c>
      <c r="F4" s="1" t="s">
        <v>180</v>
      </c>
      <c r="G4" s="1" t="s">
        <v>180</v>
      </c>
      <c r="H4" s="9">
        <v>0</v>
      </c>
      <c r="I4" s="1" t="s">
        <v>180</v>
      </c>
      <c r="J4" s="1" t="s">
        <v>180</v>
      </c>
      <c r="K4" s="1" t="s">
        <v>180</v>
      </c>
      <c r="L4" s="1" t="s">
        <v>180</v>
      </c>
      <c r="M4" s="1" t="s">
        <v>180</v>
      </c>
      <c r="N4" s="1">
        <v>2</v>
      </c>
      <c r="O4" s="1">
        <v>2</v>
      </c>
      <c r="P4" s="2">
        <v>2.2222222222222223</v>
      </c>
      <c r="Q4" s="4">
        <v>5</v>
      </c>
      <c r="R4" s="8">
        <f t="shared" si="0"/>
        <v>3.6111111111111112</v>
      </c>
      <c r="S4" s="2">
        <f t="shared" si="1"/>
        <v>2.5277777777777777</v>
      </c>
    </row>
    <row r="5" spans="1:19" x14ac:dyDescent="0.25">
      <c r="A5">
        <v>20202700</v>
      </c>
      <c r="B5" t="s">
        <v>69</v>
      </c>
      <c r="C5" t="s">
        <v>70</v>
      </c>
      <c r="D5" t="s">
        <v>71</v>
      </c>
      <c r="E5" t="s">
        <v>72</v>
      </c>
      <c r="F5" s="1">
        <v>9</v>
      </c>
      <c r="G5" s="1">
        <v>8</v>
      </c>
      <c r="H5" s="9">
        <v>8.5</v>
      </c>
      <c r="I5" s="1" t="s">
        <v>180</v>
      </c>
      <c r="J5" s="1">
        <v>2.75</v>
      </c>
      <c r="K5" s="1">
        <v>1</v>
      </c>
      <c r="L5" s="1" t="s">
        <v>180</v>
      </c>
      <c r="M5" s="1" t="s">
        <v>180</v>
      </c>
      <c r="N5" s="1">
        <v>2</v>
      </c>
      <c r="O5" s="1">
        <v>5.75</v>
      </c>
      <c r="P5" s="2">
        <v>6.3888888888888884</v>
      </c>
      <c r="Q5" s="4">
        <v>7.5</v>
      </c>
      <c r="R5" s="8">
        <f t="shared" si="0"/>
        <v>6.9444444444444446</v>
      </c>
      <c r="S5" s="2">
        <f t="shared" si="1"/>
        <v>7.4111111111111105</v>
      </c>
    </row>
    <row r="6" spans="1:19" x14ac:dyDescent="0.25">
      <c r="A6">
        <v>20235919</v>
      </c>
      <c r="B6" t="s">
        <v>149</v>
      </c>
      <c r="C6" t="s">
        <v>150</v>
      </c>
      <c r="D6" t="s">
        <v>151</v>
      </c>
      <c r="E6" t="s">
        <v>152</v>
      </c>
      <c r="F6" s="1">
        <v>10</v>
      </c>
      <c r="G6" s="1">
        <v>10</v>
      </c>
      <c r="H6" s="9">
        <v>10</v>
      </c>
      <c r="I6" s="1">
        <v>1</v>
      </c>
      <c r="J6" s="1">
        <v>3</v>
      </c>
      <c r="K6" s="1">
        <v>1</v>
      </c>
      <c r="L6" s="1">
        <v>0.7</v>
      </c>
      <c r="M6" s="1">
        <v>1</v>
      </c>
      <c r="N6" s="1">
        <v>1.5</v>
      </c>
      <c r="O6" s="1">
        <v>8.1999999999999993</v>
      </c>
      <c r="P6" s="2">
        <v>9.1111111111111107</v>
      </c>
      <c r="Q6" s="4">
        <v>8</v>
      </c>
      <c r="R6" s="8">
        <f t="shared" si="0"/>
        <v>8.5555555555555554</v>
      </c>
      <c r="S6" s="2">
        <f t="shared" si="1"/>
        <v>8.9888888888888872</v>
      </c>
    </row>
    <row r="7" spans="1:19" x14ac:dyDescent="0.25">
      <c r="A7">
        <v>20220490</v>
      </c>
      <c r="B7" t="s">
        <v>59</v>
      </c>
      <c r="C7" t="s">
        <v>60</v>
      </c>
      <c r="D7" t="s">
        <v>32</v>
      </c>
      <c r="E7" t="s">
        <v>61</v>
      </c>
      <c r="F7" s="1">
        <v>10</v>
      </c>
      <c r="G7" s="1">
        <v>10</v>
      </c>
      <c r="H7" s="9">
        <v>10</v>
      </c>
      <c r="I7" s="1">
        <v>1</v>
      </c>
      <c r="J7" s="1">
        <v>3</v>
      </c>
      <c r="K7" s="1">
        <v>1</v>
      </c>
      <c r="L7" s="1">
        <v>0.7</v>
      </c>
      <c r="M7" s="1">
        <v>1</v>
      </c>
      <c r="N7" s="1">
        <v>2</v>
      </c>
      <c r="O7" s="1">
        <v>8.6999999999999993</v>
      </c>
      <c r="P7" s="2">
        <v>9.6666666666666661</v>
      </c>
      <c r="Q7" s="4">
        <v>8.5</v>
      </c>
      <c r="R7" s="8">
        <f t="shared" si="0"/>
        <v>9.0833333333333321</v>
      </c>
      <c r="S7" s="2">
        <f t="shared" si="1"/>
        <v>9.3583333333333325</v>
      </c>
    </row>
    <row r="8" spans="1:19" x14ac:dyDescent="0.25">
      <c r="A8">
        <v>20220973</v>
      </c>
      <c r="B8" t="s">
        <v>131</v>
      </c>
      <c r="C8" t="s">
        <v>132</v>
      </c>
      <c r="D8" t="s">
        <v>133</v>
      </c>
      <c r="E8" t="s">
        <v>134</v>
      </c>
      <c r="F8" s="1">
        <v>9</v>
      </c>
      <c r="G8" s="1">
        <v>7</v>
      </c>
      <c r="H8" s="9">
        <v>8</v>
      </c>
      <c r="I8" s="1">
        <v>1</v>
      </c>
      <c r="J8" s="1">
        <v>3</v>
      </c>
      <c r="K8" s="1">
        <v>1</v>
      </c>
      <c r="L8" s="1">
        <v>0.7</v>
      </c>
      <c r="M8" s="1">
        <v>1</v>
      </c>
      <c r="N8" s="1">
        <v>2</v>
      </c>
      <c r="O8" s="1">
        <v>8.6999999999999993</v>
      </c>
      <c r="P8" s="2">
        <v>9.6666666666666661</v>
      </c>
      <c r="Q8" s="4">
        <v>9.5</v>
      </c>
      <c r="R8" s="8">
        <f t="shared" si="0"/>
        <v>9.5833333333333321</v>
      </c>
      <c r="S8" s="2">
        <f t="shared" si="1"/>
        <v>9.1083333333333325</v>
      </c>
    </row>
    <row r="9" spans="1:19" x14ac:dyDescent="0.25">
      <c r="A9">
        <v>20219391</v>
      </c>
      <c r="B9" t="s">
        <v>45</v>
      </c>
      <c r="C9" t="s">
        <v>46</v>
      </c>
      <c r="D9" t="s">
        <v>20</v>
      </c>
      <c r="E9" t="s">
        <v>47</v>
      </c>
      <c r="F9" s="1">
        <v>9</v>
      </c>
      <c r="G9" s="1">
        <v>10</v>
      </c>
      <c r="H9" s="9">
        <v>9.5</v>
      </c>
      <c r="I9" s="1">
        <v>1</v>
      </c>
      <c r="J9" s="1" t="s">
        <v>180</v>
      </c>
      <c r="K9" s="1" t="s">
        <v>180</v>
      </c>
      <c r="L9" s="1">
        <v>0.7</v>
      </c>
      <c r="M9" s="1">
        <v>1</v>
      </c>
      <c r="N9" s="1">
        <v>1</v>
      </c>
      <c r="O9" s="1">
        <v>3.7</v>
      </c>
      <c r="P9" s="2">
        <v>4.1111111111111116</v>
      </c>
      <c r="Q9" s="4">
        <v>9.5</v>
      </c>
      <c r="R9" s="8">
        <f t="shared" si="0"/>
        <v>6.8055555555555554</v>
      </c>
      <c r="S9" s="2">
        <f t="shared" si="1"/>
        <v>7.6138888888888889</v>
      </c>
    </row>
    <row r="10" spans="1:19" x14ac:dyDescent="0.25">
      <c r="A10">
        <v>20190548</v>
      </c>
      <c r="B10" t="s">
        <v>42</v>
      </c>
      <c r="C10" t="s">
        <v>25</v>
      </c>
      <c r="D10" t="s">
        <v>43</v>
      </c>
      <c r="E10" t="s">
        <v>44</v>
      </c>
      <c r="F10" s="1">
        <v>9</v>
      </c>
      <c r="G10" s="1">
        <v>6</v>
      </c>
      <c r="H10" s="9">
        <v>7.5</v>
      </c>
      <c r="I10" s="1">
        <v>1</v>
      </c>
      <c r="J10" s="1">
        <v>2.6</v>
      </c>
      <c r="K10" s="1">
        <v>1</v>
      </c>
      <c r="L10" s="1" t="s">
        <v>180</v>
      </c>
      <c r="M10" s="1">
        <v>1</v>
      </c>
      <c r="N10" s="1">
        <v>1</v>
      </c>
      <c r="O10" s="1">
        <f>SUM(I10:N10)</f>
        <v>6.6</v>
      </c>
      <c r="P10" s="2">
        <f>(O10/9)*10</f>
        <v>7.333333333333333</v>
      </c>
      <c r="Q10" s="4">
        <v>7.5</v>
      </c>
      <c r="R10" s="8">
        <f t="shared" si="0"/>
        <v>7.4166666666666661</v>
      </c>
      <c r="S10" s="2">
        <f t="shared" si="1"/>
        <v>7.4416666666666655</v>
      </c>
    </row>
    <row r="11" spans="1:19" x14ac:dyDescent="0.25">
      <c r="A11">
        <v>20202873</v>
      </c>
      <c r="B11" t="s">
        <v>156</v>
      </c>
      <c r="C11" t="s">
        <v>25</v>
      </c>
      <c r="D11" t="s">
        <v>157</v>
      </c>
      <c r="E11" t="s">
        <v>158</v>
      </c>
      <c r="F11" s="1">
        <v>10</v>
      </c>
      <c r="G11" s="1">
        <v>10</v>
      </c>
      <c r="H11" s="9">
        <v>10</v>
      </c>
      <c r="I11" s="1">
        <v>1</v>
      </c>
      <c r="J11" s="1" t="s">
        <v>180</v>
      </c>
      <c r="K11" s="1">
        <v>1</v>
      </c>
      <c r="L11" s="1">
        <v>0.7</v>
      </c>
      <c r="M11" s="1">
        <v>1</v>
      </c>
      <c r="N11" s="1" t="s">
        <v>180</v>
      </c>
      <c r="O11" s="1">
        <v>3.7</v>
      </c>
      <c r="P11" s="2">
        <v>4.1111111111111116</v>
      </c>
      <c r="Q11" s="4">
        <v>6.5</v>
      </c>
      <c r="R11" s="8">
        <f t="shared" si="0"/>
        <v>5.3055555555555554</v>
      </c>
      <c r="S11" s="2">
        <f t="shared" si="1"/>
        <v>6.7138888888888886</v>
      </c>
    </row>
    <row r="12" spans="1:19" x14ac:dyDescent="0.25">
      <c r="A12">
        <v>20217174</v>
      </c>
      <c r="B12" t="s">
        <v>141</v>
      </c>
      <c r="C12" t="s">
        <v>142</v>
      </c>
      <c r="D12" t="s">
        <v>143</v>
      </c>
      <c r="E12" t="s">
        <v>144</v>
      </c>
      <c r="F12" s="1">
        <v>7</v>
      </c>
      <c r="G12" s="1">
        <v>10</v>
      </c>
      <c r="H12" s="9">
        <v>8.5</v>
      </c>
      <c r="I12" s="1">
        <v>1</v>
      </c>
      <c r="J12" s="1">
        <v>3</v>
      </c>
      <c r="K12" s="1">
        <v>1</v>
      </c>
      <c r="L12" s="1">
        <v>0.7</v>
      </c>
      <c r="M12" s="1">
        <v>1</v>
      </c>
      <c r="N12" s="1">
        <v>2</v>
      </c>
      <c r="O12" s="1">
        <v>8.6999999999999993</v>
      </c>
      <c r="P12" s="2">
        <v>9.6666666666666661</v>
      </c>
      <c r="Q12" s="4">
        <v>8</v>
      </c>
      <c r="R12" s="8">
        <f t="shared" si="0"/>
        <v>8.8333333333333321</v>
      </c>
      <c r="S12" s="2">
        <f t="shared" si="1"/>
        <v>8.7333333333333307</v>
      </c>
    </row>
    <row r="13" spans="1:19" x14ac:dyDescent="0.25">
      <c r="A13">
        <v>20236323</v>
      </c>
      <c r="B13" t="s">
        <v>123</v>
      </c>
      <c r="C13" t="s">
        <v>124</v>
      </c>
      <c r="D13" t="s">
        <v>125</v>
      </c>
      <c r="E13" t="s">
        <v>126</v>
      </c>
      <c r="F13" s="1">
        <v>6</v>
      </c>
      <c r="G13" s="1">
        <v>8</v>
      </c>
      <c r="H13" s="9">
        <v>7</v>
      </c>
      <c r="I13" s="1">
        <v>1</v>
      </c>
      <c r="J13" s="1">
        <v>3</v>
      </c>
      <c r="K13" s="1">
        <v>1</v>
      </c>
      <c r="L13" s="1">
        <v>0.7</v>
      </c>
      <c r="M13" s="1">
        <v>1</v>
      </c>
      <c r="N13" s="1">
        <v>1</v>
      </c>
      <c r="O13" s="1">
        <v>7.7</v>
      </c>
      <c r="P13" s="2">
        <v>8.5555555555555571</v>
      </c>
      <c r="Q13" s="4">
        <v>8.5</v>
      </c>
      <c r="R13" s="8">
        <f t="shared" si="0"/>
        <v>8.5277777777777786</v>
      </c>
      <c r="S13" s="2">
        <f t="shared" si="1"/>
        <v>8.0694444444444446</v>
      </c>
    </row>
    <row r="14" spans="1:19" x14ac:dyDescent="0.25">
      <c r="A14">
        <v>20242455</v>
      </c>
      <c r="B14" t="s">
        <v>139</v>
      </c>
      <c r="C14" t="s">
        <v>9</v>
      </c>
      <c r="D14" t="s">
        <v>63</v>
      </c>
      <c r="E14" t="s">
        <v>140</v>
      </c>
      <c r="F14" s="1">
        <v>9</v>
      </c>
      <c r="G14" s="1">
        <v>8</v>
      </c>
      <c r="H14" s="9">
        <v>8.5</v>
      </c>
      <c r="I14" s="1">
        <v>1</v>
      </c>
      <c r="J14" s="1">
        <v>2.75</v>
      </c>
      <c r="K14" s="1" t="s">
        <v>180</v>
      </c>
      <c r="L14" s="1">
        <v>0.7</v>
      </c>
      <c r="M14" s="1">
        <v>1</v>
      </c>
      <c r="N14" s="1">
        <v>2</v>
      </c>
      <c r="O14" s="1">
        <f>SUM(I14:N14)</f>
        <v>7.45</v>
      </c>
      <c r="P14" s="2">
        <f>(O14/9)*10</f>
        <v>8.2777777777777786</v>
      </c>
      <c r="Q14" s="4">
        <v>5</v>
      </c>
      <c r="R14" s="8">
        <f t="shared" si="0"/>
        <v>6.6388888888888893</v>
      </c>
      <c r="S14" s="2">
        <f t="shared" si="1"/>
        <v>7.197222222222222</v>
      </c>
    </row>
    <row r="15" spans="1:19" x14ac:dyDescent="0.25">
      <c r="A15">
        <v>20223805</v>
      </c>
      <c r="B15" t="s">
        <v>76</v>
      </c>
      <c r="C15" t="s">
        <v>9</v>
      </c>
      <c r="D15" t="s">
        <v>32</v>
      </c>
      <c r="E15" t="s">
        <v>77</v>
      </c>
      <c r="F15" s="1">
        <v>8</v>
      </c>
      <c r="G15" s="1">
        <v>6</v>
      </c>
      <c r="H15" s="9">
        <v>7</v>
      </c>
      <c r="I15" s="1">
        <v>1</v>
      </c>
      <c r="J15" s="1">
        <v>2.35</v>
      </c>
      <c r="K15" s="1">
        <v>1</v>
      </c>
      <c r="L15" s="1">
        <v>0.7</v>
      </c>
      <c r="M15" s="1" t="s">
        <v>180</v>
      </c>
      <c r="N15" s="1">
        <v>2</v>
      </c>
      <c r="O15" s="1">
        <v>7.05</v>
      </c>
      <c r="P15" s="2">
        <v>7.833333333333333</v>
      </c>
      <c r="Q15" s="4">
        <v>7</v>
      </c>
      <c r="R15" s="8">
        <f t="shared" si="0"/>
        <v>7.4166666666666661</v>
      </c>
      <c r="S15" s="2">
        <f t="shared" si="1"/>
        <v>7.2916666666666661</v>
      </c>
    </row>
    <row r="16" spans="1:19" x14ac:dyDescent="0.25">
      <c r="A16">
        <v>20239573</v>
      </c>
      <c r="B16" t="s">
        <v>48</v>
      </c>
      <c r="C16" t="s">
        <v>49</v>
      </c>
      <c r="D16" t="s">
        <v>28</v>
      </c>
      <c r="E16" t="s">
        <v>50</v>
      </c>
      <c r="F16" s="1">
        <v>10</v>
      </c>
      <c r="G16" s="1">
        <v>10</v>
      </c>
      <c r="H16" s="9">
        <v>10</v>
      </c>
      <c r="I16" s="1" t="s">
        <v>180</v>
      </c>
      <c r="J16" s="1">
        <v>3</v>
      </c>
      <c r="K16" s="1">
        <v>1</v>
      </c>
      <c r="L16" s="1">
        <v>0.7</v>
      </c>
      <c r="M16" s="1">
        <v>1</v>
      </c>
      <c r="N16" s="1">
        <v>1</v>
      </c>
      <c r="O16" s="1">
        <v>6.7</v>
      </c>
      <c r="P16" s="2">
        <v>7.4444444444444446</v>
      </c>
      <c r="Q16" s="4">
        <v>7</v>
      </c>
      <c r="R16" s="8">
        <f t="shared" si="0"/>
        <v>7.2222222222222223</v>
      </c>
      <c r="S16" s="2">
        <f t="shared" si="1"/>
        <v>8.0555555555555554</v>
      </c>
    </row>
    <row r="17" spans="1:19" x14ac:dyDescent="0.25">
      <c r="A17">
        <v>20216966</v>
      </c>
      <c r="B17" t="s">
        <v>19</v>
      </c>
      <c r="C17" t="s">
        <v>20</v>
      </c>
      <c r="D17" t="s">
        <v>21</v>
      </c>
      <c r="E17" t="s">
        <v>22</v>
      </c>
      <c r="F17" s="1">
        <v>9</v>
      </c>
      <c r="G17" s="1">
        <v>10</v>
      </c>
      <c r="H17" s="9">
        <v>9.5</v>
      </c>
      <c r="I17" s="1" t="s">
        <v>180</v>
      </c>
      <c r="J17" s="1">
        <v>3</v>
      </c>
      <c r="K17" s="1">
        <v>1</v>
      </c>
      <c r="L17" s="1">
        <v>0.7</v>
      </c>
      <c r="M17" s="1">
        <v>1</v>
      </c>
      <c r="N17" s="1">
        <v>2</v>
      </c>
      <c r="O17" s="1">
        <v>7.7</v>
      </c>
      <c r="P17" s="2">
        <v>8.5555555555555571</v>
      </c>
      <c r="Q17" s="4">
        <v>9</v>
      </c>
      <c r="R17" s="8">
        <f t="shared" si="0"/>
        <v>8.7777777777777786</v>
      </c>
      <c r="S17" s="2">
        <f t="shared" si="1"/>
        <v>8.9944444444444454</v>
      </c>
    </row>
    <row r="18" spans="1:19" x14ac:dyDescent="0.25">
      <c r="A18">
        <v>20220935</v>
      </c>
      <c r="B18" t="s">
        <v>93</v>
      </c>
      <c r="C18" t="s">
        <v>20</v>
      </c>
      <c r="D18" t="s">
        <v>94</v>
      </c>
      <c r="E18" t="s">
        <v>95</v>
      </c>
      <c r="F18" s="1">
        <v>8</v>
      </c>
      <c r="G18" s="1">
        <v>6</v>
      </c>
      <c r="H18" s="9">
        <v>7</v>
      </c>
      <c r="I18" s="1">
        <v>1</v>
      </c>
      <c r="J18" s="1">
        <v>2.6</v>
      </c>
      <c r="K18" s="1">
        <v>1</v>
      </c>
      <c r="L18" s="1">
        <v>0.7</v>
      </c>
      <c r="M18" s="1">
        <v>1</v>
      </c>
      <c r="N18" s="1">
        <v>1</v>
      </c>
      <c r="O18" s="1">
        <v>7.3</v>
      </c>
      <c r="P18" s="2">
        <v>8.1111111111111107</v>
      </c>
      <c r="Q18" s="4">
        <v>9</v>
      </c>
      <c r="R18" s="8">
        <f t="shared" si="0"/>
        <v>8.5555555555555554</v>
      </c>
      <c r="S18" s="2">
        <f t="shared" si="1"/>
        <v>8.0888888888888886</v>
      </c>
    </row>
    <row r="19" spans="1:19" x14ac:dyDescent="0.25">
      <c r="A19">
        <v>20245163</v>
      </c>
      <c r="B19" t="s">
        <v>73</v>
      </c>
      <c r="C19" t="s">
        <v>64</v>
      </c>
      <c r="D19" t="s">
        <v>74</v>
      </c>
      <c r="E19" t="s">
        <v>75</v>
      </c>
      <c r="F19" s="1" t="s">
        <v>180</v>
      </c>
      <c r="G19" s="1" t="s">
        <v>180</v>
      </c>
      <c r="H19" s="9">
        <v>0</v>
      </c>
      <c r="I19" s="1" t="s">
        <v>180</v>
      </c>
      <c r="J19" s="1" t="s">
        <v>180</v>
      </c>
      <c r="K19" s="1" t="s">
        <v>180</v>
      </c>
      <c r="L19" s="1" t="s">
        <v>180</v>
      </c>
      <c r="M19" s="1" t="s">
        <v>180</v>
      </c>
      <c r="N19" s="1" t="s">
        <v>180</v>
      </c>
      <c r="O19" s="1">
        <v>0</v>
      </c>
      <c r="P19" s="2">
        <v>0</v>
      </c>
      <c r="Q19" s="4">
        <v>6.5</v>
      </c>
      <c r="R19" s="8">
        <f t="shared" si="0"/>
        <v>3.25</v>
      </c>
      <c r="S19" s="2">
        <f t="shared" si="1"/>
        <v>2.2749999999999999</v>
      </c>
    </row>
    <row r="20" spans="1:19" x14ac:dyDescent="0.25">
      <c r="A20">
        <v>20216591</v>
      </c>
      <c r="B20" t="s">
        <v>168</v>
      </c>
      <c r="C20" t="s">
        <v>169</v>
      </c>
      <c r="D20" t="s">
        <v>64</v>
      </c>
      <c r="E20" t="s">
        <v>170</v>
      </c>
      <c r="F20" s="1">
        <v>6</v>
      </c>
      <c r="G20" s="1">
        <v>6</v>
      </c>
      <c r="H20" s="9">
        <v>6</v>
      </c>
      <c r="I20" s="1">
        <v>1</v>
      </c>
      <c r="J20" s="1">
        <v>2.35</v>
      </c>
      <c r="K20" s="1">
        <v>1</v>
      </c>
      <c r="L20" s="1">
        <v>0.7</v>
      </c>
      <c r="M20" s="1">
        <v>1</v>
      </c>
      <c r="N20" s="1">
        <v>2</v>
      </c>
      <c r="O20" s="1">
        <v>8.0500000000000007</v>
      </c>
      <c r="P20" s="2">
        <v>8.9444444444444446</v>
      </c>
      <c r="Q20" s="4">
        <v>7</v>
      </c>
      <c r="R20" s="8">
        <f t="shared" si="0"/>
        <v>7.9722222222222223</v>
      </c>
      <c r="S20" s="2">
        <f t="shared" si="1"/>
        <v>7.3805555555555555</v>
      </c>
    </row>
    <row r="21" spans="1:19" x14ac:dyDescent="0.25">
      <c r="A21">
        <v>20256378</v>
      </c>
      <c r="B21" t="s">
        <v>96</v>
      </c>
      <c r="C21" t="s">
        <v>97</v>
      </c>
      <c r="D21" t="s">
        <v>98</v>
      </c>
      <c r="E21" t="s">
        <v>99</v>
      </c>
      <c r="F21" s="1">
        <v>10</v>
      </c>
      <c r="G21" s="1">
        <v>9</v>
      </c>
      <c r="H21" s="9">
        <v>9.5</v>
      </c>
      <c r="I21" s="1">
        <v>1</v>
      </c>
      <c r="J21" s="1">
        <v>3</v>
      </c>
      <c r="K21" s="1">
        <v>1</v>
      </c>
      <c r="L21" s="1">
        <v>0.7</v>
      </c>
      <c r="M21" s="1">
        <v>1</v>
      </c>
      <c r="N21" s="1">
        <v>1.5</v>
      </c>
      <c r="O21" s="1">
        <v>8.1999999999999993</v>
      </c>
      <c r="P21" s="2">
        <v>9.1111111111111107</v>
      </c>
      <c r="Q21" s="4">
        <v>9</v>
      </c>
      <c r="R21" s="8">
        <f t="shared" si="0"/>
        <v>9.0555555555555554</v>
      </c>
      <c r="S21" s="2">
        <f t="shared" si="1"/>
        <v>9.1888888888888882</v>
      </c>
    </row>
    <row r="22" spans="1:19" x14ac:dyDescent="0.25">
      <c r="A22">
        <v>20217263</v>
      </c>
      <c r="B22" t="s">
        <v>159</v>
      </c>
      <c r="C22" t="s">
        <v>160</v>
      </c>
      <c r="D22" t="s">
        <v>97</v>
      </c>
      <c r="E22" t="s">
        <v>158</v>
      </c>
      <c r="F22" s="1">
        <v>10</v>
      </c>
      <c r="G22" s="1">
        <v>7</v>
      </c>
      <c r="H22" s="9">
        <v>8.5</v>
      </c>
      <c r="I22" s="1">
        <v>1</v>
      </c>
      <c r="J22" s="1">
        <v>2.6</v>
      </c>
      <c r="K22" s="1">
        <v>1</v>
      </c>
      <c r="L22" s="1" t="s">
        <v>180</v>
      </c>
      <c r="M22" s="1">
        <v>1</v>
      </c>
      <c r="N22" s="1">
        <v>2</v>
      </c>
      <c r="O22" s="1">
        <v>7.6</v>
      </c>
      <c r="P22" s="2">
        <v>8.4444444444444446</v>
      </c>
      <c r="Q22" s="4">
        <v>8.5</v>
      </c>
      <c r="R22" s="8">
        <f t="shared" si="0"/>
        <v>8.4722222222222214</v>
      </c>
      <c r="S22" s="2">
        <f t="shared" si="1"/>
        <v>8.4805555555555543</v>
      </c>
    </row>
    <row r="23" spans="1:19" x14ac:dyDescent="0.25">
      <c r="A23">
        <v>20219791</v>
      </c>
      <c r="B23" t="s">
        <v>100</v>
      </c>
      <c r="C23" t="s">
        <v>101</v>
      </c>
      <c r="D23" t="s">
        <v>102</v>
      </c>
      <c r="E23" s="6" t="s">
        <v>103</v>
      </c>
      <c r="F23" s="1" t="s">
        <v>180</v>
      </c>
      <c r="G23" s="1">
        <v>8</v>
      </c>
      <c r="H23" s="9">
        <v>4</v>
      </c>
      <c r="I23" s="1">
        <v>1</v>
      </c>
      <c r="J23" s="1" t="s">
        <v>180</v>
      </c>
      <c r="K23" s="1" t="s">
        <v>180</v>
      </c>
      <c r="L23" s="1">
        <v>0.7</v>
      </c>
      <c r="M23" s="1">
        <v>1</v>
      </c>
      <c r="N23" s="1">
        <v>1</v>
      </c>
      <c r="O23" s="1">
        <v>3.7</v>
      </c>
      <c r="P23" s="2">
        <v>4.1111111111111116</v>
      </c>
      <c r="Q23" s="1">
        <v>7.5</v>
      </c>
      <c r="R23" s="8">
        <f t="shared" si="0"/>
        <v>5.8055555555555554</v>
      </c>
      <c r="S23" s="2">
        <f t="shared" si="1"/>
        <v>5.2638888888888884</v>
      </c>
    </row>
    <row r="24" spans="1:19" x14ac:dyDescent="0.25">
      <c r="A24">
        <v>340450199</v>
      </c>
      <c r="B24" t="s">
        <v>119</v>
      </c>
      <c r="C24" t="s">
        <v>120</v>
      </c>
      <c r="D24" t="s">
        <v>121</v>
      </c>
      <c r="E24" s="7" t="s">
        <v>122</v>
      </c>
      <c r="F24" s="1" t="s">
        <v>180</v>
      </c>
      <c r="G24" s="1" t="s">
        <v>180</v>
      </c>
      <c r="H24" s="9">
        <v>0</v>
      </c>
      <c r="I24" s="1">
        <v>1</v>
      </c>
      <c r="J24" s="1" t="s">
        <v>180</v>
      </c>
      <c r="K24" s="1" t="s">
        <v>180</v>
      </c>
      <c r="L24" s="1" t="s">
        <v>180</v>
      </c>
      <c r="M24" s="1" t="s">
        <v>180</v>
      </c>
      <c r="N24" s="1" t="s">
        <v>180</v>
      </c>
      <c r="O24" s="1">
        <v>1</v>
      </c>
      <c r="P24" s="2">
        <v>1.1111111111111112</v>
      </c>
      <c r="Q24" s="1">
        <v>0</v>
      </c>
      <c r="R24" s="8">
        <f t="shared" si="0"/>
        <v>0.55555555555555558</v>
      </c>
      <c r="S24" s="2">
        <f t="shared" si="1"/>
        <v>0.3888888888888889</v>
      </c>
    </row>
    <row r="25" spans="1:19" x14ac:dyDescent="0.25">
      <c r="A25">
        <v>20220753</v>
      </c>
      <c r="B25" t="s">
        <v>35</v>
      </c>
      <c r="C25" t="s">
        <v>36</v>
      </c>
      <c r="D25" t="s">
        <v>25</v>
      </c>
      <c r="E25" t="s">
        <v>37</v>
      </c>
      <c r="F25" s="1">
        <v>10</v>
      </c>
      <c r="G25" s="1">
        <v>9</v>
      </c>
      <c r="H25" s="9">
        <v>9.5</v>
      </c>
      <c r="I25" s="1">
        <v>1</v>
      </c>
      <c r="J25" s="1">
        <v>3</v>
      </c>
      <c r="K25" s="1">
        <v>1</v>
      </c>
      <c r="L25" s="1">
        <v>0.7</v>
      </c>
      <c r="M25" s="1">
        <v>1</v>
      </c>
      <c r="N25" s="1">
        <v>2</v>
      </c>
      <c r="O25" s="1">
        <v>8.6999999999999993</v>
      </c>
      <c r="P25" s="2">
        <v>9.6666666666666661</v>
      </c>
      <c r="Q25" s="4">
        <v>8</v>
      </c>
      <c r="R25" s="8">
        <f t="shared" si="0"/>
        <v>8.8333333333333321</v>
      </c>
      <c r="S25" s="2">
        <f t="shared" si="1"/>
        <v>9.0333333333333314</v>
      </c>
    </row>
    <row r="26" spans="1:19" x14ac:dyDescent="0.25">
      <c r="A26">
        <v>20241374</v>
      </c>
      <c r="B26" t="s">
        <v>38</v>
      </c>
      <c r="C26" t="s">
        <v>39</v>
      </c>
      <c r="D26" t="s">
        <v>40</v>
      </c>
      <c r="E26" s="6" t="s">
        <v>41</v>
      </c>
      <c r="F26" s="1">
        <v>9</v>
      </c>
      <c r="G26" s="1">
        <v>9</v>
      </c>
      <c r="H26" s="9">
        <v>9</v>
      </c>
      <c r="I26" s="1">
        <v>1</v>
      </c>
      <c r="J26" s="1" t="s">
        <v>180</v>
      </c>
      <c r="K26" s="1">
        <v>1</v>
      </c>
      <c r="L26" s="1" t="s">
        <v>180</v>
      </c>
      <c r="M26" s="1">
        <v>1</v>
      </c>
      <c r="N26" s="1" t="s">
        <v>180</v>
      </c>
      <c r="O26" s="1">
        <v>3</v>
      </c>
      <c r="P26" s="2">
        <v>3.333333333333333</v>
      </c>
      <c r="Q26" s="1">
        <v>7</v>
      </c>
      <c r="R26" s="8">
        <f t="shared" si="0"/>
        <v>5.1666666666666661</v>
      </c>
      <c r="S26" s="2">
        <f t="shared" si="1"/>
        <v>6.3166666666666655</v>
      </c>
    </row>
    <row r="27" spans="1:19" x14ac:dyDescent="0.25">
      <c r="A27">
        <v>20259517</v>
      </c>
      <c r="B27" t="s">
        <v>11</v>
      </c>
      <c r="C27" t="s">
        <v>12</v>
      </c>
      <c r="D27" t="s">
        <v>13</v>
      </c>
      <c r="E27" t="s">
        <v>14</v>
      </c>
      <c r="F27" s="1">
        <v>7</v>
      </c>
      <c r="G27" s="1" t="s">
        <v>180</v>
      </c>
      <c r="H27" s="9">
        <v>3.5</v>
      </c>
      <c r="I27" s="1">
        <v>1</v>
      </c>
      <c r="J27" s="1">
        <v>3</v>
      </c>
      <c r="K27" s="1">
        <v>1</v>
      </c>
      <c r="L27" s="1">
        <v>0.5</v>
      </c>
      <c r="M27" s="1">
        <v>1</v>
      </c>
      <c r="N27" s="1">
        <v>1</v>
      </c>
      <c r="O27" s="1">
        <v>7.5</v>
      </c>
      <c r="P27" s="2">
        <v>8.3333333333333339</v>
      </c>
      <c r="Q27" s="4">
        <v>8</v>
      </c>
      <c r="R27" s="8">
        <f t="shared" si="0"/>
        <v>8.1666666666666679</v>
      </c>
      <c r="S27" s="2">
        <f t="shared" si="1"/>
        <v>6.7666666666666666</v>
      </c>
    </row>
    <row r="28" spans="1:19" x14ac:dyDescent="0.25">
      <c r="A28">
        <v>20219515</v>
      </c>
      <c r="B28" t="s">
        <v>135</v>
      </c>
      <c r="C28" t="s">
        <v>136</v>
      </c>
      <c r="D28" t="s">
        <v>137</v>
      </c>
      <c r="E28" t="s">
        <v>138</v>
      </c>
      <c r="F28" s="1" t="s">
        <v>180</v>
      </c>
      <c r="G28" s="1" t="s">
        <v>180</v>
      </c>
      <c r="H28" s="9">
        <v>0</v>
      </c>
      <c r="I28" s="1">
        <v>1</v>
      </c>
      <c r="J28" s="1">
        <v>3</v>
      </c>
      <c r="K28" s="1">
        <v>1</v>
      </c>
      <c r="L28" s="1" t="s">
        <v>180</v>
      </c>
      <c r="M28" s="1">
        <v>1</v>
      </c>
      <c r="N28" s="1" t="s">
        <v>180</v>
      </c>
      <c r="O28" s="1">
        <v>6</v>
      </c>
      <c r="P28" s="2">
        <v>6.6666666666666661</v>
      </c>
      <c r="Q28" s="4">
        <v>8</v>
      </c>
      <c r="R28" s="8">
        <f t="shared" si="0"/>
        <v>7.333333333333333</v>
      </c>
      <c r="S28" s="2">
        <f t="shared" si="1"/>
        <v>5.1333333333333329</v>
      </c>
    </row>
    <row r="29" spans="1:19" x14ac:dyDescent="0.25">
      <c r="A29">
        <v>20239273</v>
      </c>
      <c r="B29" t="s">
        <v>112</v>
      </c>
      <c r="C29" t="s">
        <v>113</v>
      </c>
      <c r="D29" t="s">
        <v>114</v>
      </c>
      <c r="E29" t="s">
        <v>115</v>
      </c>
      <c r="F29" s="1">
        <v>6</v>
      </c>
      <c r="G29" s="1" t="s">
        <v>180</v>
      </c>
      <c r="H29" s="9">
        <v>3</v>
      </c>
      <c r="I29" s="1" t="s">
        <v>180</v>
      </c>
      <c r="J29" s="1" t="s">
        <v>180</v>
      </c>
      <c r="K29" s="1">
        <v>1</v>
      </c>
      <c r="L29" s="1" t="s">
        <v>180</v>
      </c>
      <c r="M29" s="1" t="s">
        <v>180</v>
      </c>
      <c r="N29" s="1" t="s">
        <v>180</v>
      </c>
      <c r="O29" s="1">
        <v>1</v>
      </c>
      <c r="P29" s="2">
        <v>1.1111111111111112</v>
      </c>
      <c r="Q29" s="4">
        <v>9</v>
      </c>
      <c r="R29" s="8">
        <f t="shared" si="0"/>
        <v>5.0555555555555554</v>
      </c>
      <c r="S29" s="2">
        <f t="shared" si="1"/>
        <v>4.4388888888888882</v>
      </c>
    </row>
    <row r="30" spans="1:19" x14ac:dyDescent="0.25">
      <c r="A30">
        <v>20219334</v>
      </c>
      <c r="B30" t="s">
        <v>104</v>
      </c>
      <c r="C30" t="s">
        <v>105</v>
      </c>
      <c r="D30" t="s">
        <v>106</v>
      </c>
      <c r="E30" t="s">
        <v>107</v>
      </c>
      <c r="F30" s="1" t="s">
        <v>180</v>
      </c>
      <c r="G30" s="1" t="s">
        <v>180</v>
      </c>
      <c r="H30" s="9">
        <v>0</v>
      </c>
      <c r="I30" s="1" t="s">
        <v>180</v>
      </c>
      <c r="J30" s="1" t="s">
        <v>180</v>
      </c>
      <c r="K30" s="1" t="s">
        <v>180</v>
      </c>
      <c r="L30" s="1" t="s">
        <v>180</v>
      </c>
      <c r="M30" s="1" t="s">
        <v>180</v>
      </c>
      <c r="N30" s="1" t="s">
        <v>180</v>
      </c>
      <c r="O30" s="1">
        <v>0</v>
      </c>
      <c r="P30" s="2">
        <v>0</v>
      </c>
      <c r="Q30" s="4">
        <v>6.5</v>
      </c>
      <c r="R30" s="8">
        <f t="shared" si="0"/>
        <v>3.25</v>
      </c>
      <c r="S30" s="2">
        <f t="shared" si="1"/>
        <v>2.2749999999999999</v>
      </c>
    </row>
    <row r="31" spans="1:19" x14ac:dyDescent="0.25">
      <c r="A31">
        <v>20258574</v>
      </c>
      <c r="B31" t="s">
        <v>108</v>
      </c>
      <c r="C31" t="s">
        <v>109</v>
      </c>
      <c r="D31" t="s">
        <v>110</v>
      </c>
      <c r="E31" t="s">
        <v>111</v>
      </c>
      <c r="F31" s="1" t="s">
        <v>180</v>
      </c>
      <c r="G31" s="1">
        <v>6</v>
      </c>
      <c r="H31" s="9">
        <v>3</v>
      </c>
      <c r="I31" s="1" t="s">
        <v>180</v>
      </c>
      <c r="J31" s="1">
        <v>2.75</v>
      </c>
      <c r="K31" s="1">
        <v>1</v>
      </c>
      <c r="L31" s="1">
        <v>0.7</v>
      </c>
      <c r="M31" s="1">
        <v>1</v>
      </c>
      <c r="N31" s="1">
        <v>1</v>
      </c>
      <c r="O31" s="1">
        <v>6.45</v>
      </c>
      <c r="P31" s="2">
        <v>7.166666666666667</v>
      </c>
      <c r="Q31" s="4">
        <v>6.5</v>
      </c>
      <c r="R31" s="8">
        <f t="shared" si="0"/>
        <v>6.8333333333333339</v>
      </c>
      <c r="S31" s="2">
        <f t="shared" si="1"/>
        <v>5.6833333333333336</v>
      </c>
    </row>
    <row r="32" spans="1:19" x14ac:dyDescent="0.25">
      <c r="A32">
        <v>20183406</v>
      </c>
      <c r="B32" t="s">
        <v>62</v>
      </c>
      <c r="C32" t="s">
        <v>63</v>
      </c>
      <c r="D32" t="s">
        <v>64</v>
      </c>
      <c r="E32" t="s">
        <v>61</v>
      </c>
      <c r="F32" s="1">
        <v>9</v>
      </c>
      <c r="G32" s="1">
        <v>8</v>
      </c>
      <c r="H32" s="9">
        <v>8.5</v>
      </c>
      <c r="I32" s="1">
        <v>1</v>
      </c>
      <c r="J32" s="1">
        <v>3</v>
      </c>
      <c r="K32" s="1">
        <v>1</v>
      </c>
      <c r="L32" s="1">
        <v>0.7</v>
      </c>
      <c r="M32" s="1">
        <v>1</v>
      </c>
      <c r="N32" s="1">
        <v>2</v>
      </c>
      <c r="O32" s="1">
        <f>SUM(I32:N32)</f>
        <v>8.6999999999999993</v>
      </c>
      <c r="P32" s="2">
        <f>(O32/9)*10</f>
        <v>9.6666666666666661</v>
      </c>
      <c r="Q32" s="4">
        <v>4</v>
      </c>
      <c r="R32" s="8">
        <f t="shared" si="0"/>
        <v>6.833333333333333</v>
      </c>
      <c r="S32" s="2">
        <f t="shared" si="1"/>
        <v>7.333333333333333</v>
      </c>
    </row>
    <row r="33" spans="1:19" x14ac:dyDescent="0.25">
      <c r="A33">
        <v>20260786</v>
      </c>
      <c r="B33" t="s">
        <v>51</v>
      </c>
      <c r="C33" t="s">
        <v>52</v>
      </c>
      <c r="D33" t="s">
        <v>53</v>
      </c>
      <c r="E33" t="s">
        <v>54</v>
      </c>
      <c r="F33" s="1" t="s">
        <v>180</v>
      </c>
      <c r="G33" s="1" t="s">
        <v>180</v>
      </c>
      <c r="H33" s="9">
        <v>0</v>
      </c>
      <c r="I33" s="1" t="s">
        <v>180</v>
      </c>
      <c r="J33" s="1">
        <v>3</v>
      </c>
      <c r="K33" s="1">
        <v>1</v>
      </c>
      <c r="L33" s="1">
        <v>0.7</v>
      </c>
      <c r="M33" s="1" t="s">
        <v>180</v>
      </c>
      <c r="N33" s="1">
        <v>2</v>
      </c>
      <c r="O33" s="1">
        <v>6.7</v>
      </c>
      <c r="P33" s="2">
        <v>7.4444444444444446</v>
      </c>
      <c r="Q33" s="4">
        <v>7.5</v>
      </c>
      <c r="R33" s="8">
        <f t="shared" si="0"/>
        <v>7.4722222222222223</v>
      </c>
      <c r="S33" s="2">
        <f t="shared" si="1"/>
        <v>5.2305555555555552</v>
      </c>
    </row>
    <row r="34" spans="1:19" x14ac:dyDescent="0.25">
      <c r="A34">
        <v>190202306</v>
      </c>
      <c r="B34" t="s">
        <v>116</v>
      </c>
      <c r="C34" t="s">
        <v>94</v>
      </c>
      <c r="D34" t="s">
        <v>117</v>
      </c>
      <c r="E34" t="s">
        <v>118</v>
      </c>
      <c r="F34" s="1">
        <v>9</v>
      </c>
      <c r="G34" s="1">
        <v>7</v>
      </c>
      <c r="H34" s="9">
        <v>8</v>
      </c>
      <c r="I34" s="1" t="s">
        <v>180</v>
      </c>
      <c r="J34" s="1">
        <v>3</v>
      </c>
      <c r="K34" s="1">
        <v>1</v>
      </c>
      <c r="L34" s="1">
        <v>0.7</v>
      </c>
      <c r="M34" s="1">
        <v>1</v>
      </c>
      <c r="N34" s="1">
        <v>0.5</v>
      </c>
      <c r="O34" s="1">
        <v>6.2</v>
      </c>
      <c r="P34" s="2">
        <v>6.8888888888888893</v>
      </c>
      <c r="Q34" s="4">
        <v>7.5</v>
      </c>
      <c r="R34" s="8">
        <f t="shared" si="0"/>
        <v>7.1944444444444446</v>
      </c>
      <c r="S34" s="2">
        <f t="shared" si="1"/>
        <v>7.43611111111111</v>
      </c>
    </row>
    <row r="35" spans="1:19" x14ac:dyDescent="0.25">
      <c r="A35">
        <v>80182522</v>
      </c>
      <c r="B35" t="s">
        <v>23</v>
      </c>
      <c r="C35" t="s">
        <v>24</v>
      </c>
      <c r="D35" t="s">
        <v>25</v>
      </c>
      <c r="E35" s="6" t="s">
        <v>26</v>
      </c>
      <c r="F35" s="1">
        <v>6</v>
      </c>
      <c r="G35" s="1">
        <v>9</v>
      </c>
      <c r="H35" s="9">
        <v>7.5</v>
      </c>
      <c r="I35" s="1">
        <v>1</v>
      </c>
      <c r="J35" s="1" t="s">
        <v>180</v>
      </c>
      <c r="K35" s="1">
        <v>1</v>
      </c>
      <c r="L35" s="1" t="s">
        <v>180</v>
      </c>
      <c r="M35" s="1">
        <v>1</v>
      </c>
      <c r="N35" s="1" t="s">
        <v>180</v>
      </c>
      <c r="O35" s="1">
        <v>3</v>
      </c>
      <c r="P35" s="2">
        <v>3.333333333333333</v>
      </c>
      <c r="Q35" s="4">
        <v>7.5</v>
      </c>
      <c r="R35" s="8">
        <f t="shared" si="0"/>
        <v>5.4166666666666661</v>
      </c>
      <c r="S35" s="2">
        <f t="shared" si="1"/>
        <v>6.0416666666666661</v>
      </c>
    </row>
    <row r="36" spans="1:19" x14ac:dyDescent="0.25">
      <c r="A36">
        <v>20218632</v>
      </c>
      <c r="B36" t="s">
        <v>31</v>
      </c>
      <c r="C36" t="s">
        <v>32</v>
      </c>
      <c r="D36" t="s">
        <v>33</v>
      </c>
      <c r="E36" s="6" t="s">
        <v>34</v>
      </c>
      <c r="F36" s="1" t="s">
        <v>180</v>
      </c>
      <c r="G36" s="1" t="s">
        <v>180</v>
      </c>
      <c r="H36" s="9">
        <v>0</v>
      </c>
      <c r="I36" s="1">
        <v>1</v>
      </c>
      <c r="J36" s="1" t="s">
        <v>180</v>
      </c>
      <c r="K36" s="1" t="s">
        <v>180</v>
      </c>
      <c r="L36" s="1" t="s">
        <v>180</v>
      </c>
      <c r="M36" s="1" t="s">
        <v>180</v>
      </c>
      <c r="N36" s="1" t="s">
        <v>180</v>
      </c>
      <c r="O36" s="1">
        <v>1</v>
      </c>
      <c r="P36" s="2">
        <v>1.1111111111111112</v>
      </c>
      <c r="Q36" s="4">
        <v>7</v>
      </c>
      <c r="R36" s="8">
        <f t="shared" si="0"/>
        <v>4.0555555555555554</v>
      </c>
      <c r="S36" s="2">
        <f t="shared" si="1"/>
        <v>2.8388888888888886</v>
      </c>
    </row>
    <row r="37" spans="1:19" x14ac:dyDescent="0.25">
      <c r="A37">
        <v>20216589</v>
      </c>
      <c r="B37" t="s">
        <v>55</v>
      </c>
      <c r="C37" t="s">
        <v>56</v>
      </c>
      <c r="D37" t="s">
        <v>57</v>
      </c>
      <c r="E37" t="s">
        <v>58</v>
      </c>
      <c r="F37" s="1">
        <v>7</v>
      </c>
      <c r="G37" s="1">
        <v>8</v>
      </c>
      <c r="H37" s="9">
        <v>7.5</v>
      </c>
      <c r="I37" s="1">
        <v>1</v>
      </c>
      <c r="J37" s="1">
        <v>2.75</v>
      </c>
      <c r="K37" s="1">
        <v>1</v>
      </c>
      <c r="L37" s="1">
        <v>0.7</v>
      </c>
      <c r="M37" s="1">
        <v>1</v>
      </c>
      <c r="N37" s="1">
        <v>2</v>
      </c>
      <c r="O37" s="1">
        <v>8.4499999999999993</v>
      </c>
      <c r="P37" s="2">
        <v>9.3888888888888875</v>
      </c>
      <c r="Q37" s="4">
        <v>9</v>
      </c>
      <c r="R37" s="8">
        <f t="shared" si="0"/>
        <v>9.1944444444444429</v>
      </c>
      <c r="S37" s="2">
        <f t="shared" si="1"/>
        <v>8.68611111111111</v>
      </c>
    </row>
    <row r="38" spans="1:19" x14ac:dyDescent="0.25">
      <c r="A38">
        <v>190210202</v>
      </c>
      <c r="B38" t="s">
        <v>145</v>
      </c>
      <c r="C38" t="s">
        <v>146</v>
      </c>
      <c r="D38" t="s">
        <v>147</v>
      </c>
      <c r="E38" t="s">
        <v>148</v>
      </c>
      <c r="F38" s="1">
        <v>7</v>
      </c>
      <c r="G38" s="1">
        <v>6</v>
      </c>
      <c r="H38" s="9">
        <f>SUM(F38:G38)/2</f>
        <v>6.5</v>
      </c>
      <c r="I38" s="1" t="s">
        <v>180</v>
      </c>
      <c r="J38" s="1">
        <v>3</v>
      </c>
      <c r="K38" s="1">
        <v>1</v>
      </c>
      <c r="L38" s="1">
        <v>0.7</v>
      </c>
      <c r="M38" s="1" t="s">
        <v>180</v>
      </c>
      <c r="N38" s="1">
        <v>2</v>
      </c>
      <c r="O38" s="1">
        <f>SUM(I38:N38)</f>
        <v>6.7</v>
      </c>
      <c r="P38" s="2">
        <f>(O38/8)*9</f>
        <v>7.5375000000000005</v>
      </c>
      <c r="Q38" s="4">
        <v>9</v>
      </c>
      <c r="R38" s="8">
        <f t="shared" si="0"/>
        <v>8.2687500000000007</v>
      </c>
      <c r="S38" s="2">
        <f t="shared" si="1"/>
        <v>7.7381250000000001</v>
      </c>
    </row>
    <row r="39" spans="1:19" x14ac:dyDescent="0.25">
      <c r="A39">
        <v>20239259</v>
      </c>
      <c r="B39" t="s">
        <v>78</v>
      </c>
      <c r="C39" t="s">
        <v>79</v>
      </c>
      <c r="D39" t="s">
        <v>80</v>
      </c>
      <c r="E39" s="7" t="s">
        <v>81</v>
      </c>
      <c r="F39" s="1">
        <v>10</v>
      </c>
      <c r="G39" s="1">
        <v>8</v>
      </c>
      <c r="H39" s="9">
        <v>9</v>
      </c>
      <c r="I39" s="1">
        <v>1</v>
      </c>
      <c r="J39" s="1" t="s">
        <v>180</v>
      </c>
      <c r="K39" s="1">
        <v>1</v>
      </c>
      <c r="L39" s="1">
        <v>0.7</v>
      </c>
      <c r="M39" s="1">
        <v>1</v>
      </c>
      <c r="N39" s="1">
        <v>2</v>
      </c>
      <c r="O39" s="1">
        <f>SUM(I39:N39)</f>
        <v>5.7</v>
      </c>
      <c r="P39" s="2">
        <f>(O39/9)*10</f>
        <v>6.333333333333333</v>
      </c>
      <c r="Q39" s="1">
        <v>6.5</v>
      </c>
      <c r="R39" s="8">
        <f t="shared" si="0"/>
        <v>6.4166666666666661</v>
      </c>
      <c r="S39" s="2">
        <f t="shared" si="1"/>
        <v>7.1916666666666664</v>
      </c>
    </row>
    <row r="40" spans="1:19" x14ac:dyDescent="0.25">
      <c r="A40">
        <v>20234486</v>
      </c>
      <c r="B40" t="s">
        <v>7</v>
      </c>
      <c r="C40" t="s">
        <v>8</v>
      </c>
      <c r="D40" t="s">
        <v>9</v>
      </c>
      <c r="E40" t="s">
        <v>10</v>
      </c>
      <c r="F40" s="1">
        <v>8</v>
      </c>
      <c r="G40" s="1">
        <v>6</v>
      </c>
      <c r="H40" s="9">
        <v>7</v>
      </c>
      <c r="I40" s="1">
        <v>1</v>
      </c>
      <c r="J40" s="1">
        <v>3</v>
      </c>
      <c r="K40" s="1">
        <v>1</v>
      </c>
      <c r="L40" s="1">
        <v>0.7</v>
      </c>
      <c r="M40" s="1">
        <v>1</v>
      </c>
      <c r="N40" s="1">
        <v>2</v>
      </c>
      <c r="O40" s="1">
        <v>8.6999999999999993</v>
      </c>
      <c r="P40" s="2">
        <v>9.6666666666666661</v>
      </c>
      <c r="Q40" s="5">
        <v>8</v>
      </c>
      <c r="R40" s="8">
        <f t="shared" si="0"/>
        <v>8.8333333333333321</v>
      </c>
      <c r="S40" s="2">
        <f t="shared" si="1"/>
        <v>8.2833333333333314</v>
      </c>
    </row>
    <row r="41" spans="1:19" x14ac:dyDescent="0.25">
      <c r="A41">
        <v>20242488</v>
      </c>
      <c r="B41" t="s">
        <v>27</v>
      </c>
      <c r="C41" t="s">
        <v>28</v>
      </c>
      <c r="D41" t="s">
        <v>29</v>
      </c>
      <c r="E41" s="6" t="s">
        <v>30</v>
      </c>
      <c r="F41" s="1" t="s">
        <v>180</v>
      </c>
      <c r="G41" s="1" t="s">
        <v>180</v>
      </c>
      <c r="H41" s="9">
        <v>0</v>
      </c>
      <c r="I41" s="1" t="s">
        <v>180</v>
      </c>
      <c r="J41" s="1" t="s">
        <v>180</v>
      </c>
      <c r="K41" s="1" t="s">
        <v>180</v>
      </c>
      <c r="L41" s="1" t="s">
        <v>180</v>
      </c>
      <c r="M41" s="1" t="s">
        <v>180</v>
      </c>
      <c r="N41" s="1" t="s">
        <v>180</v>
      </c>
      <c r="O41" s="1">
        <v>0</v>
      </c>
      <c r="P41" s="2">
        <v>0</v>
      </c>
      <c r="Q41" s="4">
        <v>5.5</v>
      </c>
      <c r="R41" s="8">
        <f t="shared" si="0"/>
        <v>2.75</v>
      </c>
      <c r="S41" s="2">
        <f t="shared" si="1"/>
        <v>1.9249999999999998</v>
      </c>
    </row>
    <row r="42" spans="1:19" x14ac:dyDescent="0.25">
      <c r="A42">
        <v>20226477</v>
      </c>
      <c r="B42" t="s">
        <v>89</v>
      </c>
      <c r="C42" t="s">
        <v>90</v>
      </c>
      <c r="D42" t="s">
        <v>91</v>
      </c>
      <c r="E42" t="s">
        <v>92</v>
      </c>
      <c r="F42" s="1">
        <v>9</v>
      </c>
      <c r="G42" s="1">
        <v>6</v>
      </c>
      <c r="H42" s="9">
        <v>7.5</v>
      </c>
      <c r="I42" s="1">
        <v>1</v>
      </c>
      <c r="J42" s="1">
        <v>3</v>
      </c>
      <c r="K42" s="1">
        <v>1</v>
      </c>
      <c r="L42" s="1">
        <v>0.7</v>
      </c>
      <c r="M42" s="1">
        <v>1</v>
      </c>
      <c r="N42" s="1">
        <v>2</v>
      </c>
      <c r="O42" s="1">
        <v>8.6999999999999993</v>
      </c>
      <c r="P42" s="2">
        <v>9.6666666666666661</v>
      </c>
      <c r="Q42" s="4">
        <v>7.5</v>
      </c>
      <c r="R42" s="8">
        <f t="shared" si="0"/>
        <v>8.5833333333333321</v>
      </c>
      <c r="S42" s="2">
        <f t="shared" si="1"/>
        <v>8.2583333333333329</v>
      </c>
    </row>
    <row r="43" spans="1:19" x14ac:dyDescent="0.25">
      <c r="A43">
        <v>20217807</v>
      </c>
      <c r="B43" t="s">
        <v>127</v>
      </c>
      <c r="C43" t="s">
        <v>128</v>
      </c>
      <c r="D43" t="s">
        <v>129</v>
      </c>
      <c r="E43" t="s">
        <v>130</v>
      </c>
      <c r="F43" s="1">
        <v>9</v>
      </c>
      <c r="G43" s="1" t="s">
        <v>180</v>
      </c>
      <c r="H43" s="9">
        <v>4.5</v>
      </c>
      <c r="I43" s="1">
        <v>1</v>
      </c>
      <c r="J43" s="1">
        <v>3</v>
      </c>
      <c r="K43" s="1" t="s">
        <v>180</v>
      </c>
      <c r="L43" s="1">
        <v>0.7</v>
      </c>
      <c r="M43" s="1">
        <v>1</v>
      </c>
      <c r="N43" s="1" t="s">
        <v>180</v>
      </c>
      <c r="O43" s="1">
        <v>5.7</v>
      </c>
      <c r="P43" s="2">
        <v>6.333333333333333</v>
      </c>
      <c r="Q43" s="4">
        <v>8</v>
      </c>
      <c r="R43" s="8">
        <f t="shared" si="0"/>
        <v>7.1666666666666661</v>
      </c>
      <c r="S43" s="2">
        <f t="shared" si="1"/>
        <v>6.3666666666666654</v>
      </c>
    </row>
    <row r="44" spans="1:19" x14ac:dyDescent="0.25">
      <c r="A44">
        <v>20251977</v>
      </c>
      <c r="B44" t="s">
        <v>65</v>
      </c>
      <c r="C44" t="s">
        <v>66</v>
      </c>
      <c r="D44" t="s">
        <v>67</v>
      </c>
      <c r="E44" t="s">
        <v>68</v>
      </c>
      <c r="F44" s="1">
        <v>10</v>
      </c>
      <c r="G44" s="1">
        <v>8</v>
      </c>
      <c r="H44" s="9">
        <v>9</v>
      </c>
      <c r="I44" s="1">
        <v>1</v>
      </c>
      <c r="J44" s="1">
        <v>3</v>
      </c>
      <c r="K44" s="1">
        <v>1</v>
      </c>
      <c r="L44" s="1">
        <v>0.7</v>
      </c>
      <c r="M44" s="1" t="s">
        <v>180</v>
      </c>
      <c r="N44" s="1">
        <v>2</v>
      </c>
      <c r="O44" s="1">
        <v>7.7</v>
      </c>
      <c r="P44" s="2">
        <v>8.5555555555555571</v>
      </c>
      <c r="Q44" s="4">
        <v>8.5</v>
      </c>
      <c r="R44" s="8">
        <f t="shared" si="0"/>
        <v>8.5277777777777786</v>
      </c>
      <c r="S44" s="2">
        <f t="shared" si="1"/>
        <v>8.6694444444444443</v>
      </c>
    </row>
    <row r="45" spans="1:19" x14ac:dyDescent="0.25">
      <c r="A45">
        <v>20255639</v>
      </c>
      <c r="B45" t="s">
        <v>85</v>
      </c>
      <c r="C45" t="s">
        <v>86</v>
      </c>
      <c r="D45" t="s">
        <v>87</v>
      </c>
      <c r="E45" t="s">
        <v>88</v>
      </c>
      <c r="F45" s="1">
        <v>10</v>
      </c>
      <c r="G45" s="1">
        <v>6</v>
      </c>
      <c r="H45" s="9">
        <v>8</v>
      </c>
      <c r="I45" s="1">
        <v>1</v>
      </c>
      <c r="J45" s="1">
        <v>3</v>
      </c>
      <c r="K45" s="1">
        <v>1</v>
      </c>
      <c r="L45" s="1">
        <v>0.7</v>
      </c>
      <c r="M45" s="1">
        <v>1</v>
      </c>
      <c r="N45" s="1">
        <v>2</v>
      </c>
      <c r="O45" s="1">
        <v>8.6999999999999993</v>
      </c>
      <c r="P45" s="2">
        <v>9.6666666666666661</v>
      </c>
      <c r="Q45" s="4">
        <v>10</v>
      </c>
      <c r="R45" s="8">
        <f t="shared" si="0"/>
        <v>9.8333333333333321</v>
      </c>
      <c r="S45" s="2">
        <f t="shared" si="1"/>
        <v>9.2833333333333314</v>
      </c>
    </row>
    <row r="46" spans="1:19" x14ac:dyDescent="0.25">
      <c r="A46">
        <v>20243258</v>
      </c>
      <c r="B46" t="s">
        <v>82</v>
      </c>
      <c r="C46" t="s">
        <v>83</v>
      </c>
      <c r="D46" t="s">
        <v>32</v>
      </c>
      <c r="E46" t="s">
        <v>84</v>
      </c>
      <c r="F46" s="1">
        <v>10</v>
      </c>
      <c r="G46" s="1">
        <v>7</v>
      </c>
      <c r="H46" s="9">
        <f>SUM(F46:G46)/2</f>
        <v>8.5</v>
      </c>
      <c r="I46" s="1">
        <v>1</v>
      </c>
      <c r="J46" s="1">
        <v>2.75</v>
      </c>
      <c r="K46" s="1">
        <v>1</v>
      </c>
      <c r="L46" s="1">
        <v>0.7</v>
      </c>
      <c r="M46" s="1">
        <v>1</v>
      </c>
      <c r="N46" s="1">
        <v>2</v>
      </c>
      <c r="O46" s="1">
        <v>8.4499999999999993</v>
      </c>
      <c r="P46" s="2">
        <v>9.3888888888888875</v>
      </c>
      <c r="Q46" s="4">
        <v>8.5</v>
      </c>
      <c r="R46" s="8">
        <f t="shared" si="0"/>
        <v>8.9444444444444429</v>
      </c>
      <c r="S46" s="2">
        <f t="shared" si="1"/>
        <v>8.81111111111111</v>
      </c>
    </row>
    <row r="47" spans="1:19" x14ac:dyDescent="0.25">
      <c r="A47">
        <v>20219196</v>
      </c>
      <c r="B47" t="s">
        <v>153</v>
      </c>
      <c r="C47" t="s">
        <v>154</v>
      </c>
      <c r="D47" t="s">
        <v>155</v>
      </c>
      <c r="E47" t="s">
        <v>152</v>
      </c>
      <c r="F47" s="1">
        <v>9</v>
      </c>
      <c r="G47" s="1">
        <v>6</v>
      </c>
      <c r="H47" s="9">
        <v>7.5</v>
      </c>
      <c r="I47" s="1">
        <v>1</v>
      </c>
      <c r="J47" s="1">
        <v>3</v>
      </c>
      <c r="K47" s="1">
        <v>1</v>
      </c>
      <c r="L47" s="1">
        <v>0.7</v>
      </c>
      <c r="M47" s="1">
        <v>1</v>
      </c>
      <c r="N47" s="1">
        <v>2</v>
      </c>
      <c r="O47" s="1">
        <v>8.6999999999999993</v>
      </c>
      <c r="P47" s="2">
        <v>9.6666666666666661</v>
      </c>
      <c r="Q47" s="4">
        <v>7</v>
      </c>
      <c r="R47" s="8">
        <f t="shared" si="0"/>
        <v>8.3333333333333321</v>
      </c>
      <c r="S47" s="2">
        <f t="shared" si="1"/>
        <v>8.0833333333333321</v>
      </c>
    </row>
    <row r="50" spans="8:8" x14ac:dyDescent="0.25">
      <c r="H50" s="3"/>
    </row>
  </sheetData>
  <sortState xmlns:xlrd2="http://schemas.microsoft.com/office/spreadsheetml/2017/richdata2" ref="A2:S47">
    <sortCondition ref="B2:B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Gus Oso</cp:lastModifiedBy>
  <dcterms:created xsi:type="dcterms:W3CDTF">2023-06-20T23:42:34Z</dcterms:created>
  <dcterms:modified xsi:type="dcterms:W3CDTF">2023-06-25T17:37:50Z</dcterms:modified>
</cp:coreProperties>
</file>