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575AB8D8-097F-4FB1-A3FC-19D207F343C6}" xr6:coauthVersionLast="47" xr6:coauthVersionMax="47" xr10:uidLastSave="{00000000-0000-0000-0000-000000000000}"/>
  <bookViews>
    <workbookView xWindow="-120" yWindow="-120" windowWidth="20730" windowHeight="11160" tabRatio="1000" activeTab="5" xr2:uid="{DFD1DC5D-988F-48FD-AF34-998B3D809771}"/>
  </bookViews>
  <sheets>
    <sheet name="Faltas" sheetId="1" r:id="rId1"/>
    <sheet name="Satelites" sheetId="3" r:id="rId2"/>
    <sheet name="E_Dinamica" sheetId="4" r:id="rId3"/>
    <sheet name="Plantas" sheetId="6" r:id="rId4"/>
    <sheet name="Examen" sheetId="5" r:id="rId5"/>
    <sheet name="Concentrado" sheetId="2" r:id="rId6"/>
  </sheets>
  <definedNames>
    <definedName name="_xlnm._FilterDatabase" localSheetId="5" hidden="1">Concentrado!$A$1:$M$27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I4" i="2"/>
  <c r="I5" i="2"/>
  <c r="J5" i="2" s="1"/>
  <c r="L5" i="2" s="1"/>
  <c r="I6" i="2"/>
  <c r="J6" i="2" s="1"/>
  <c r="L6" i="2" s="1"/>
  <c r="I7" i="2"/>
  <c r="J7" i="2" s="1"/>
  <c r="L7" i="2" s="1"/>
  <c r="I8" i="2"/>
  <c r="I9" i="2"/>
  <c r="J9" i="2" s="1"/>
  <c r="L9" i="2" s="1"/>
  <c r="I10" i="2"/>
  <c r="J10" i="2" s="1"/>
  <c r="L10" i="2" s="1"/>
  <c r="I11" i="2"/>
  <c r="J11" i="2" s="1"/>
  <c r="L11" i="2" s="1"/>
  <c r="I12" i="2"/>
  <c r="I13" i="2"/>
  <c r="I14" i="2"/>
  <c r="J14" i="2" s="1"/>
  <c r="L14" i="2" s="1"/>
  <c r="I15" i="2"/>
  <c r="J15" i="2" s="1"/>
  <c r="L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L22" i="2" s="1"/>
  <c r="I23" i="2"/>
  <c r="J23" i="2" s="1"/>
  <c r="L23" i="2" s="1"/>
  <c r="I24" i="2"/>
  <c r="I25" i="2"/>
  <c r="J25" i="2" s="1"/>
  <c r="L25" i="2" s="1"/>
  <c r="I26" i="2"/>
  <c r="J26" i="2" s="1"/>
  <c r="L26" i="2" s="1"/>
  <c r="I27" i="2"/>
  <c r="J27" i="2" s="1"/>
  <c r="L27" i="2" s="1"/>
  <c r="I3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J4" i="2"/>
  <c r="L4" i="2" s="1"/>
  <c r="J3" i="2"/>
  <c r="L3" i="2" s="1"/>
  <c r="I1" i="2"/>
  <c r="AD5" i="5"/>
  <c r="AD4" i="5"/>
  <c r="AC5" i="5"/>
  <c r="AC4" i="5"/>
  <c r="Z3" i="5"/>
  <c r="Z4" i="5"/>
  <c r="Z5" i="5"/>
  <c r="Z7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Y2" i="5"/>
  <c r="J12" i="2" l="1"/>
  <c r="L12" i="2" s="1"/>
  <c r="J24" i="2"/>
  <c r="L24" i="2" s="1"/>
  <c r="J13" i="2"/>
  <c r="L13" i="2" s="1"/>
  <c r="J8" i="2"/>
  <c r="L8" i="2" s="1"/>
  <c r="P3" i="2" s="1"/>
  <c r="Q3" i="2" s="1"/>
  <c r="X3" i="5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X25" i="5"/>
  <c r="Y25" i="5" s="1"/>
  <c r="X26" i="5"/>
  <c r="Y26" i="5" s="1"/>
  <c r="X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P4" i="2" l="1"/>
  <c r="Q4" i="2" s="1"/>
  <c r="Y24" i="5"/>
  <c r="AC2" i="5"/>
  <c r="Z2" i="5"/>
</calcChain>
</file>

<file path=xl/sharedStrings.xml><?xml version="1.0" encoding="utf-8"?>
<sst xmlns="http://schemas.openxmlformats.org/spreadsheetml/2006/main" count="246" uniqueCount="85">
  <si>
    <t>Alumno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</si>
  <si>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</si>
  <si>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</si>
  <si>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</si>
  <si>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</si>
  <si>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</si>
  <si>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</si>
  <si>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</si>
  <si>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</si>
  <si>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</si>
  <si>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</si>
  <si>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</si>
  <si>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</si>
  <si>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</si>
  <si>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</si>
  <si>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</si>
  <si>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</si>
  <si>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</si>
  <si>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</si>
  <si>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</si>
  <si>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</si>
  <si>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</si>
  <si>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</si>
  <si>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</si>
  <si>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</si>
  <si>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</si>
  <si>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</si>
  <si>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Trabajo_Satélites</t>
  </si>
  <si>
    <t>Ej_Clase_9_Enero</t>
  </si>
  <si>
    <t>Presentación</t>
  </si>
  <si>
    <t>Respuestas</t>
  </si>
  <si>
    <t>Bibliografía</t>
  </si>
  <si>
    <t>Ortografía</t>
  </si>
  <si>
    <t>Puntaje</t>
  </si>
  <si>
    <t>E_1_2</t>
  </si>
  <si>
    <t>E_1_3</t>
  </si>
  <si>
    <t>E_1_1</t>
  </si>
  <si>
    <t>E_1_4</t>
  </si>
  <si>
    <t>E_2_1</t>
  </si>
  <si>
    <t>E_2_2</t>
  </si>
  <si>
    <t>E_2_3</t>
  </si>
  <si>
    <t>E_2_4</t>
  </si>
  <si>
    <t>Puntos</t>
  </si>
  <si>
    <t>E_Dinámica</t>
  </si>
  <si>
    <t>Act_26_Enero</t>
  </si>
  <si>
    <t>Temperatura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</si>
  <si>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</si>
  <si>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</si>
  <si>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</si>
  <si>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</si>
  <si>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</si>
  <si>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</si>
  <si>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</si>
  <si>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</si>
  <si>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</si>
  <si>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</si>
  <si>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</si>
  <si>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</si>
  <si>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</si>
  <si>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</si>
  <si>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</si>
  <si>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</si>
  <si>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</si>
  <si>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</si>
  <si>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</si>
  <si>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</si>
  <si>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Calificación</t>
  </si>
  <si>
    <t>Examen</t>
  </si>
  <si>
    <t>A</t>
  </si>
  <si>
    <t>B</t>
  </si>
  <si>
    <t>Máxima</t>
  </si>
  <si>
    <t>Diferencia</t>
  </si>
  <si>
    <t>Aprobados</t>
  </si>
  <si>
    <t>No aprobados</t>
  </si>
  <si>
    <t>Ajuste</t>
  </si>
  <si>
    <t>Faltan 2 exámenes</t>
  </si>
  <si>
    <t>Eval_Continua</t>
  </si>
  <si>
    <t>Act_16_Febrero</t>
  </si>
  <si>
    <t>Plantas_Generadoras</t>
  </si>
  <si>
    <t>Teoría</t>
  </si>
  <si>
    <t>Tipos</t>
  </si>
  <si>
    <t>Mapa</t>
  </si>
  <si>
    <t>Impacto</t>
  </si>
  <si>
    <t>Faltas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</si>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</sst>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1FD9-1A43-4B19-A628-FA25B3241E5E}">
  <dimension ref="A1:V26"/>
  <sheetViews>
    <sheetView topLeftCell="A6" workbookViewId="0">
      <selection activeCell="V2" sqref="V2:V26"/>
    </sheetView>
  </sheetViews>
  <sheetFormatPr baseColWidth="10" defaultRowHeight="15" x14ac:dyDescent="0.25"/>
  <cols>
    <col min="1" max="1" width="38" bestFit="1" customWidth="1"/>
    <col min="2" max="9" width="6.85546875" style="1" bestFit="1" customWidth="1"/>
    <col min="10" max="10" width="6.85546875" style="1" customWidth="1"/>
    <col min="11" max="12" width="6.42578125" style="1" bestFit="1" customWidth="1"/>
    <col min="13" max="13" width="6.42578125" style="1" customWidth="1"/>
    <col min="14" max="14" width="6.42578125" style="1" bestFit="1" customWidth="1"/>
    <col min="15" max="15" width="6.42578125" style="1" customWidth="1"/>
    <col min="16" max="18" width="6.42578125" style="1" bestFit="1" customWidth="1"/>
    <col min="19" max="21" width="7.28515625" style="1" bestFit="1" customWidth="1"/>
    <col min="22" max="22" width="11.42578125" style="1"/>
  </cols>
  <sheetData>
    <row r="1" spans="1:22" x14ac:dyDescent="0.25">
      <c r="A1" s="11" t="s">
        <v>0</v>
      </c>
      <c r="B1" s="3">
        <v>45293</v>
      </c>
      <c r="C1" s="4">
        <v>45296</v>
      </c>
      <c r="D1" s="4">
        <v>45300</v>
      </c>
      <c r="E1" s="4">
        <v>45303</v>
      </c>
      <c r="F1" s="4">
        <v>45307</v>
      </c>
      <c r="G1" s="4">
        <v>45310</v>
      </c>
      <c r="H1" s="4">
        <v>45314</v>
      </c>
      <c r="I1" s="4">
        <v>45317</v>
      </c>
      <c r="J1" s="4">
        <v>45321</v>
      </c>
      <c r="K1" s="4">
        <v>45324</v>
      </c>
      <c r="L1" s="4">
        <v>45328</v>
      </c>
      <c r="M1" s="4">
        <v>45331</v>
      </c>
      <c r="N1" s="4">
        <v>45335</v>
      </c>
      <c r="O1" s="4">
        <v>45338</v>
      </c>
      <c r="P1" s="4">
        <v>45342</v>
      </c>
      <c r="Q1" s="4">
        <v>45345</v>
      </c>
      <c r="R1" s="4">
        <v>45349</v>
      </c>
      <c r="S1" s="4">
        <v>45352</v>
      </c>
      <c r="T1" s="4">
        <v>45356</v>
      </c>
      <c r="U1" s="4">
        <v>45359</v>
      </c>
      <c r="V1" s="1" t="s">
        <v>84</v>
      </c>
    </row>
    <row r="2" spans="1:22" x14ac:dyDescent="0.25">
      <c r="A2" s="2" t="s">
        <v>1</v>
      </c>
      <c r="M2" s="6"/>
      <c r="Q2" s="1">
        <v>1</v>
      </c>
      <c r="V2" s="1">
        <f>SUM(B2:U2)</f>
        <v>1</v>
      </c>
    </row>
    <row r="3" spans="1:22" x14ac:dyDescent="0.25">
      <c r="A3" s="2" t="s">
        <v>2</v>
      </c>
      <c r="F3" s="1">
        <v>1</v>
      </c>
      <c r="G3" s="1">
        <v>1</v>
      </c>
      <c r="M3" s="6"/>
      <c r="V3" s="1">
        <f t="shared" ref="V3:V26" si="0">SUM(B3:U3)</f>
        <v>2</v>
      </c>
    </row>
    <row r="4" spans="1:22" x14ac:dyDescent="0.25">
      <c r="A4" s="2" t="s">
        <v>3</v>
      </c>
      <c r="M4" s="6"/>
      <c r="V4" s="1">
        <f t="shared" si="0"/>
        <v>0</v>
      </c>
    </row>
    <row r="5" spans="1:22" x14ac:dyDescent="0.25">
      <c r="A5" s="2" t="s">
        <v>4</v>
      </c>
      <c r="M5" s="6"/>
      <c r="V5" s="1">
        <f t="shared" si="0"/>
        <v>0</v>
      </c>
    </row>
    <row r="6" spans="1:22" x14ac:dyDescent="0.25">
      <c r="A6" s="2" t="s">
        <v>5</v>
      </c>
      <c r="B6" s="1">
        <v>1</v>
      </c>
      <c r="M6" s="6"/>
      <c r="N6" s="1">
        <v>1</v>
      </c>
      <c r="P6" s="1">
        <v>1</v>
      </c>
      <c r="V6" s="1">
        <f t="shared" si="0"/>
        <v>3</v>
      </c>
    </row>
    <row r="7" spans="1:22" x14ac:dyDescent="0.25">
      <c r="A7" s="2" t="s">
        <v>6</v>
      </c>
      <c r="B7" s="1">
        <v>1</v>
      </c>
      <c r="C7" s="1">
        <v>1</v>
      </c>
      <c r="H7" s="1">
        <v>1</v>
      </c>
      <c r="L7" s="1">
        <v>1</v>
      </c>
      <c r="M7" s="6"/>
      <c r="V7" s="1">
        <f t="shared" si="0"/>
        <v>4</v>
      </c>
    </row>
    <row r="8" spans="1:22" x14ac:dyDescent="0.25">
      <c r="A8" s="2" t="s">
        <v>7</v>
      </c>
      <c r="B8" s="1">
        <v>1</v>
      </c>
      <c r="C8" s="1">
        <v>1</v>
      </c>
      <c r="E8" s="1">
        <v>1</v>
      </c>
      <c r="F8" s="1">
        <v>1</v>
      </c>
      <c r="M8" s="6"/>
      <c r="N8" s="1">
        <v>1</v>
      </c>
      <c r="P8" s="1">
        <v>1</v>
      </c>
      <c r="Q8" s="1">
        <v>1</v>
      </c>
      <c r="R8" s="1">
        <v>1</v>
      </c>
      <c r="S8" s="1">
        <v>1</v>
      </c>
      <c r="V8" s="1">
        <f t="shared" si="0"/>
        <v>9</v>
      </c>
    </row>
    <row r="9" spans="1:22" x14ac:dyDescent="0.25">
      <c r="A9" s="2" t="s">
        <v>8</v>
      </c>
      <c r="B9" s="1">
        <v>1</v>
      </c>
      <c r="C9" s="1">
        <v>1</v>
      </c>
      <c r="K9" s="1">
        <v>1</v>
      </c>
      <c r="M9" s="6"/>
      <c r="Q9" s="1">
        <v>1</v>
      </c>
      <c r="V9" s="1">
        <f t="shared" si="0"/>
        <v>4</v>
      </c>
    </row>
    <row r="10" spans="1:22" x14ac:dyDescent="0.25">
      <c r="A10" s="2" t="s">
        <v>9</v>
      </c>
      <c r="M10" s="6"/>
      <c r="N10" s="1">
        <v>1</v>
      </c>
      <c r="Q10" s="1">
        <v>1</v>
      </c>
      <c r="S10" s="1">
        <v>1</v>
      </c>
      <c r="V10" s="1">
        <f t="shared" si="0"/>
        <v>3</v>
      </c>
    </row>
    <row r="11" spans="1:22" x14ac:dyDescent="0.25">
      <c r="A11" s="2" t="s">
        <v>10</v>
      </c>
      <c r="M11" s="6"/>
      <c r="V11" s="1">
        <f t="shared" si="0"/>
        <v>0</v>
      </c>
    </row>
    <row r="12" spans="1:22" x14ac:dyDescent="0.25">
      <c r="A12" s="2" t="s">
        <v>11</v>
      </c>
      <c r="M12" s="6"/>
      <c r="Q12" s="1">
        <v>1</v>
      </c>
      <c r="V12" s="1">
        <f t="shared" si="0"/>
        <v>1</v>
      </c>
    </row>
    <row r="13" spans="1:22" x14ac:dyDescent="0.25">
      <c r="A13" s="2" t="s">
        <v>12</v>
      </c>
      <c r="B13" s="1">
        <v>1</v>
      </c>
      <c r="C13" s="1">
        <v>1</v>
      </c>
      <c r="L13" s="1">
        <v>1</v>
      </c>
      <c r="M13" s="6"/>
      <c r="Q13" s="1">
        <v>1</v>
      </c>
      <c r="V13" s="1">
        <f t="shared" si="0"/>
        <v>4</v>
      </c>
    </row>
    <row r="14" spans="1:22" x14ac:dyDescent="0.25">
      <c r="A14" s="2" t="s">
        <v>13</v>
      </c>
      <c r="C14" s="1">
        <v>1</v>
      </c>
      <c r="L14" s="1">
        <v>1</v>
      </c>
      <c r="M14" s="6"/>
      <c r="N14" s="1">
        <v>1</v>
      </c>
      <c r="V14" s="1">
        <f t="shared" si="0"/>
        <v>3</v>
      </c>
    </row>
    <row r="15" spans="1:22" x14ac:dyDescent="0.25">
      <c r="A15" s="2" t="s">
        <v>14</v>
      </c>
      <c r="B15" s="1">
        <v>1</v>
      </c>
      <c r="D15" s="1">
        <v>1</v>
      </c>
      <c r="F15" s="1">
        <v>1</v>
      </c>
      <c r="G15" s="1">
        <v>1</v>
      </c>
      <c r="H15" s="1">
        <v>1</v>
      </c>
      <c r="M15" s="6"/>
      <c r="S15" s="1">
        <v>1</v>
      </c>
      <c r="V15" s="1">
        <f t="shared" si="0"/>
        <v>6</v>
      </c>
    </row>
    <row r="16" spans="1:22" x14ac:dyDescent="0.25">
      <c r="A16" s="2" t="s">
        <v>15</v>
      </c>
      <c r="B16" s="1">
        <v>1</v>
      </c>
      <c r="K16" s="1">
        <v>1</v>
      </c>
      <c r="M16" s="6"/>
      <c r="V16" s="1">
        <f t="shared" si="0"/>
        <v>2</v>
      </c>
    </row>
    <row r="17" spans="1:22" x14ac:dyDescent="0.25">
      <c r="A17" s="2" t="s">
        <v>16</v>
      </c>
      <c r="B17" s="1">
        <v>1</v>
      </c>
      <c r="M17" s="6"/>
      <c r="V17" s="1">
        <f t="shared" si="0"/>
        <v>1</v>
      </c>
    </row>
    <row r="18" spans="1:22" x14ac:dyDescent="0.25">
      <c r="A18" s="2" t="s">
        <v>17</v>
      </c>
      <c r="B18" s="1">
        <v>1</v>
      </c>
      <c r="C18" s="1">
        <v>1</v>
      </c>
      <c r="E18" s="1">
        <v>1</v>
      </c>
      <c r="F18" s="1">
        <v>1</v>
      </c>
      <c r="G18" s="1">
        <v>1</v>
      </c>
      <c r="M18" s="6"/>
      <c r="N18" s="1">
        <v>1</v>
      </c>
      <c r="P18" s="1">
        <v>1</v>
      </c>
      <c r="R18" s="1">
        <v>1</v>
      </c>
      <c r="S18" s="1">
        <v>1</v>
      </c>
      <c r="V18" s="1">
        <f t="shared" si="0"/>
        <v>9</v>
      </c>
    </row>
    <row r="19" spans="1:22" x14ac:dyDescent="0.25">
      <c r="A19" s="2" t="s">
        <v>18</v>
      </c>
      <c r="B19" s="1">
        <v>1</v>
      </c>
      <c r="M19" s="6"/>
      <c r="V19" s="1">
        <f t="shared" si="0"/>
        <v>1</v>
      </c>
    </row>
    <row r="20" spans="1:22" x14ac:dyDescent="0.25">
      <c r="A20" s="2" t="s">
        <v>19</v>
      </c>
      <c r="B20" s="1">
        <v>1</v>
      </c>
      <c r="C20" s="1">
        <v>1</v>
      </c>
      <c r="F20" s="1">
        <v>1</v>
      </c>
      <c r="L20" s="1">
        <v>1</v>
      </c>
      <c r="M20" s="6"/>
      <c r="Q20" s="1">
        <v>1</v>
      </c>
      <c r="V20" s="1">
        <f t="shared" si="0"/>
        <v>5</v>
      </c>
    </row>
    <row r="21" spans="1:22" x14ac:dyDescent="0.25">
      <c r="A21" s="2" t="s">
        <v>20</v>
      </c>
      <c r="C21" s="1">
        <v>1</v>
      </c>
      <c r="D21" s="1">
        <v>1</v>
      </c>
      <c r="L21" s="1">
        <v>1</v>
      </c>
      <c r="M21" s="6"/>
      <c r="V21" s="1">
        <f t="shared" si="0"/>
        <v>3</v>
      </c>
    </row>
    <row r="22" spans="1:22" x14ac:dyDescent="0.25">
      <c r="A22" s="2" t="s">
        <v>21</v>
      </c>
      <c r="H22" s="1">
        <v>1</v>
      </c>
      <c r="M22" s="6"/>
      <c r="V22" s="1">
        <f t="shared" si="0"/>
        <v>1</v>
      </c>
    </row>
    <row r="23" spans="1:22" x14ac:dyDescent="0.25">
      <c r="A23" s="2" t="s">
        <v>22</v>
      </c>
      <c r="K23" s="1">
        <v>1</v>
      </c>
      <c r="M23" s="6"/>
      <c r="V23" s="1">
        <f t="shared" si="0"/>
        <v>1</v>
      </c>
    </row>
    <row r="24" spans="1:22" x14ac:dyDescent="0.25">
      <c r="A24" s="2" t="s">
        <v>23</v>
      </c>
      <c r="M24" s="6"/>
      <c r="Q24" s="1">
        <v>1</v>
      </c>
      <c r="V24" s="1">
        <f t="shared" si="0"/>
        <v>1</v>
      </c>
    </row>
    <row r="25" spans="1:22" x14ac:dyDescent="0.25">
      <c r="A25" s="2" t="s">
        <v>25</v>
      </c>
      <c r="C25" s="1">
        <v>1</v>
      </c>
      <c r="M25" s="6"/>
      <c r="V25" s="1">
        <f t="shared" si="0"/>
        <v>1</v>
      </c>
    </row>
    <row r="26" spans="1:22" x14ac:dyDescent="0.25">
      <c r="A26" s="2" t="s">
        <v>26</v>
      </c>
      <c r="B26" s="1">
        <v>1</v>
      </c>
      <c r="C26" s="1">
        <v>1</v>
      </c>
      <c r="F26" s="1">
        <v>1</v>
      </c>
      <c r="K26" s="1">
        <v>1</v>
      </c>
      <c r="L26" s="1">
        <v>1</v>
      </c>
      <c r="M26" s="6"/>
      <c r="N26" s="1">
        <v>1</v>
      </c>
      <c r="V26" s="1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C0FE-1BFD-454F-AD9A-1EA417191501}">
  <dimension ref="A1:F27"/>
  <sheetViews>
    <sheetView topLeftCell="A8" workbookViewId="0">
      <selection activeCell="F2" sqref="F2:F27"/>
    </sheetView>
  </sheetViews>
  <sheetFormatPr baseColWidth="10" defaultRowHeight="15" x14ac:dyDescent="0.25"/>
  <cols>
    <col min="1" max="1" width="38.5703125" bestFit="1" customWidth="1"/>
    <col min="2" max="2" width="12.5703125" style="1" bestFit="1" customWidth="1"/>
    <col min="3" max="3" width="11.140625" style="1" bestFit="1" customWidth="1"/>
    <col min="4" max="4" width="11.28515625" style="1" bestFit="1" customWidth="1"/>
    <col min="5" max="5" width="10" style="1" bestFit="1" customWidth="1"/>
    <col min="6" max="6" width="7.7109375" style="1" bestFit="1" customWidth="1"/>
  </cols>
  <sheetData>
    <row r="1" spans="1:6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t="s">
        <v>1</v>
      </c>
      <c r="B2" s="1">
        <v>1</v>
      </c>
      <c r="C2" s="1">
        <v>2</v>
      </c>
      <c r="D2" s="1">
        <v>1</v>
      </c>
      <c r="E2" s="1">
        <v>1</v>
      </c>
      <c r="F2" s="1">
        <f>SUM(B2:E2)</f>
        <v>5</v>
      </c>
    </row>
    <row r="3" spans="1:6" x14ac:dyDescent="0.25">
      <c r="A3" t="s">
        <v>2</v>
      </c>
      <c r="B3" s="1">
        <v>1</v>
      </c>
      <c r="C3" s="1">
        <v>2</v>
      </c>
      <c r="D3" s="1">
        <v>1</v>
      </c>
      <c r="E3" s="1">
        <v>1</v>
      </c>
      <c r="F3" s="1">
        <f t="shared" ref="F3:F27" si="0">SUM(B3:E3)</f>
        <v>5</v>
      </c>
    </row>
    <row r="4" spans="1:6" x14ac:dyDescent="0.25">
      <c r="A4" t="s">
        <v>3</v>
      </c>
      <c r="B4" s="1">
        <v>1</v>
      </c>
      <c r="C4" s="1">
        <v>2</v>
      </c>
      <c r="D4" s="1">
        <v>1</v>
      </c>
      <c r="E4" s="1">
        <v>1</v>
      </c>
      <c r="F4" s="1">
        <f t="shared" si="0"/>
        <v>5</v>
      </c>
    </row>
    <row r="5" spans="1:6" x14ac:dyDescent="0.25">
      <c r="A5" t="s">
        <v>4</v>
      </c>
      <c r="B5" s="1">
        <v>1</v>
      </c>
      <c r="C5" s="1">
        <v>2</v>
      </c>
      <c r="D5" s="1">
        <v>0</v>
      </c>
      <c r="E5" s="1">
        <v>1</v>
      </c>
      <c r="F5" s="1">
        <f t="shared" si="0"/>
        <v>4</v>
      </c>
    </row>
    <row r="6" spans="1:6" x14ac:dyDescent="0.25">
      <c r="A6" t="s">
        <v>5</v>
      </c>
      <c r="B6" s="1">
        <v>1</v>
      </c>
      <c r="C6" s="1">
        <v>2</v>
      </c>
      <c r="D6" s="1">
        <v>1</v>
      </c>
      <c r="E6" s="1">
        <v>1</v>
      </c>
      <c r="F6" s="1">
        <f t="shared" si="0"/>
        <v>5</v>
      </c>
    </row>
    <row r="7" spans="1:6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f t="shared" si="0"/>
        <v>0</v>
      </c>
    </row>
    <row r="8" spans="1:6" x14ac:dyDescent="0.25">
      <c r="A8" t="s">
        <v>7</v>
      </c>
      <c r="B8" s="1">
        <v>1</v>
      </c>
      <c r="C8" s="1">
        <v>2</v>
      </c>
      <c r="D8" s="1">
        <v>0</v>
      </c>
      <c r="E8" s="1">
        <v>1</v>
      </c>
      <c r="F8" s="1">
        <f t="shared" si="0"/>
        <v>4</v>
      </c>
    </row>
    <row r="9" spans="1:6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f t="shared" si="0"/>
        <v>0</v>
      </c>
    </row>
    <row r="10" spans="1:6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f t="shared" si="0"/>
        <v>0</v>
      </c>
    </row>
    <row r="11" spans="1:6" x14ac:dyDescent="0.25">
      <c r="A11" t="s">
        <v>10</v>
      </c>
      <c r="B11" s="1">
        <v>1</v>
      </c>
      <c r="C11" s="1">
        <v>2</v>
      </c>
      <c r="D11" s="1">
        <v>1</v>
      </c>
      <c r="E11" s="1">
        <v>1</v>
      </c>
      <c r="F11" s="1">
        <f t="shared" si="0"/>
        <v>5</v>
      </c>
    </row>
    <row r="12" spans="1:6" x14ac:dyDescent="0.25">
      <c r="A12" t="s">
        <v>11</v>
      </c>
      <c r="B12" s="1">
        <v>1</v>
      </c>
      <c r="C12" s="1">
        <v>2</v>
      </c>
      <c r="D12" s="1">
        <v>1</v>
      </c>
      <c r="E12" s="1">
        <v>1</v>
      </c>
      <c r="F12" s="1">
        <f t="shared" si="0"/>
        <v>5</v>
      </c>
    </row>
    <row r="13" spans="1:6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f t="shared" si="0"/>
        <v>0</v>
      </c>
    </row>
    <row r="14" spans="1:6" x14ac:dyDescent="0.25">
      <c r="A14" t="s">
        <v>13</v>
      </c>
      <c r="B14" s="1">
        <v>0.5</v>
      </c>
      <c r="C14" s="1">
        <v>2</v>
      </c>
      <c r="D14" s="1">
        <v>0</v>
      </c>
      <c r="E14" s="1">
        <v>1</v>
      </c>
      <c r="F14" s="1">
        <f t="shared" si="0"/>
        <v>3.5</v>
      </c>
    </row>
    <row r="15" spans="1:6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f t="shared" si="0"/>
        <v>0</v>
      </c>
    </row>
    <row r="16" spans="1:6" x14ac:dyDescent="0.25">
      <c r="A16" t="s">
        <v>15</v>
      </c>
      <c r="B16" s="1">
        <v>1</v>
      </c>
      <c r="C16" s="1">
        <v>2</v>
      </c>
      <c r="D16" s="1">
        <v>1</v>
      </c>
      <c r="E16" s="1">
        <v>1</v>
      </c>
      <c r="F16" s="1">
        <f t="shared" si="0"/>
        <v>5</v>
      </c>
    </row>
    <row r="17" spans="1:6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f t="shared" si="0"/>
        <v>0</v>
      </c>
    </row>
    <row r="18" spans="1:6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f t="shared" si="0"/>
        <v>0</v>
      </c>
    </row>
    <row r="19" spans="1:6" x14ac:dyDescent="0.25">
      <c r="A19" t="s">
        <v>18</v>
      </c>
      <c r="B19" s="1">
        <v>1</v>
      </c>
      <c r="C19" s="1">
        <v>2</v>
      </c>
      <c r="D19" s="1">
        <v>1</v>
      </c>
      <c r="E19" s="1">
        <v>1</v>
      </c>
      <c r="F19" s="1">
        <f t="shared" si="0"/>
        <v>5</v>
      </c>
    </row>
    <row r="20" spans="1:6" x14ac:dyDescent="0.25">
      <c r="A20" t="s">
        <v>19</v>
      </c>
      <c r="B20" s="1">
        <v>1</v>
      </c>
      <c r="C20" s="1">
        <v>2</v>
      </c>
      <c r="D20" s="1">
        <v>1</v>
      </c>
      <c r="E20" s="1">
        <v>1</v>
      </c>
      <c r="F20" s="1">
        <f t="shared" si="0"/>
        <v>5</v>
      </c>
    </row>
    <row r="21" spans="1:6" x14ac:dyDescent="0.25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f>SUM(B27:E27)</f>
        <v>4</v>
      </c>
    </row>
    <row r="22" spans="1:6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f t="shared" si="0"/>
        <v>0</v>
      </c>
    </row>
    <row r="23" spans="1:6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f t="shared" si="0"/>
        <v>0</v>
      </c>
    </row>
    <row r="24" spans="1:6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f t="shared" si="0"/>
        <v>0</v>
      </c>
    </row>
    <row r="25" spans="1:6" x14ac:dyDescent="0.25">
      <c r="A25" t="s">
        <v>24</v>
      </c>
      <c r="B25" s="1">
        <v>0.5</v>
      </c>
      <c r="C25" s="1">
        <v>2</v>
      </c>
      <c r="D25" s="1">
        <v>0</v>
      </c>
      <c r="E25" s="1">
        <v>1</v>
      </c>
      <c r="F25" s="1">
        <f t="shared" si="0"/>
        <v>3.5</v>
      </c>
    </row>
    <row r="26" spans="1:6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f t="shared" si="0"/>
        <v>0</v>
      </c>
    </row>
    <row r="27" spans="1:6" x14ac:dyDescent="0.25">
      <c r="A27" t="s">
        <v>26</v>
      </c>
      <c r="B27" s="1">
        <v>1</v>
      </c>
      <c r="C27" s="1">
        <v>2</v>
      </c>
      <c r="D27" s="1">
        <v>0</v>
      </c>
      <c r="E27" s="1">
        <v>1</v>
      </c>
      <c r="F27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932C-396E-4FAA-9E3F-6F0B8DC8D74B}">
  <dimension ref="A1:J27"/>
  <sheetViews>
    <sheetView workbookViewId="0">
      <selection sqref="A1:A27"/>
    </sheetView>
  </sheetViews>
  <sheetFormatPr baseColWidth="10" defaultRowHeight="15" x14ac:dyDescent="0.25"/>
  <cols>
    <col min="1" max="1" width="38.5703125" bestFit="1" customWidth="1"/>
    <col min="2" max="9" width="5.85546875" style="1" bestFit="1" customWidth="1"/>
    <col min="10" max="10" width="7.140625" style="1" bestFit="1" customWidth="1"/>
  </cols>
  <sheetData>
    <row r="1" spans="1:10" x14ac:dyDescent="0.25">
      <c r="A1" s="5" t="s">
        <v>0</v>
      </c>
      <c r="B1" s="1" t="s">
        <v>36</v>
      </c>
      <c r="C1" s="1" t="s">
        <v>34</v>
      </c>
      <c r="D1" s="1" t="s">
        <v>35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5">
      <c r="A2" t="s">
        <v>1</v>
      </c>
      <c r="B2" s="1">
        <v>1</v>
      </c>
      <c r="C2" s="1">
        <v>1</v>
      </c>
      <c r="D2" s="1">
        <v>1</v>
      </c>
      <c r="E2" s="1">
        <v>0.5</v>
      </c>
      <c r="F2" s="1">
        <v>1</v>
      </c>
      <c r="G2" s="1">
        <v>0</v>
      </c>
      <c r="H2" s="1">
        <v>0</v>
      </c>
      <c r="I2" s="1">
        <v>0</v>
      </c>
      <c r="J2" s="1">
        <f>SUM(B2:I2)</f>
        <v>4.5</v>
      </c>
    </row>
    <row r="3" spans="1:10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f t="shared" ref="J3:J27" si="0">SUM(B3:I3)</f>
        <v>0</v>
      </c>
    </row>
    <row r="4" spans="1:10" x14ac:dyDescent="0.25">
      <c r="A4" t="s">
        <v>3</v>
      </c>
      <c r="B4" s="1">
        <v>1</v>
      </c>
      <c r="C4" s="1">
        <v>1</v>
      </c>
      <c r="D4" s="1">
        <v>1</v>
      </c>
      <c r="E4" s="1">
        <v>0.8</v>
      </c>
      <c r="F4" s="1">
        <v>1</v>
      </c>
      <c r="G4" s="1">
        <v>1</v>
      </c>
      <c r="H4" s="1">
        <v>0.9</v>
      </c>
      <c r="I4" s="1">
        <v>1</v>
      </c>
      <c r="J4" s="1">
        <f t="shared" si="0"/>
        <v>7.7</v>
      </c>
    </row>
    <row r="5" spans="1:10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0</v>
      </c>
    </row>
    <row r="7" spans="1:10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0</v>
      </c>
    </row>
    <row r="8" spans="1:10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</row>
    <row r="10" spans="1:10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0" x14ac:dyDescent="0.25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8</v>
      </c>
    </row>
    <row r="12" spans="1:10" x14ac:dyDescent="0.25">
      <c r="A12" t="s">
        <v>11</v>
      </c>
      <c r="B12" s="1">
        <v>1</v>
      </c>
      <c r="C12" s="1">
        <v>1</v>
      </c>
      <c r="D12" s="1">
        <v>1</v>
      </c>
      <c r="E12" s="1">
        <v>0.5</v>
      </c>
      <c r="F12" s="1">
        <v>1</v>
      </c>
      <c r="G12" s="1">
        <v>1</v>
      </c>
      <c r="H12" s="1">
        <v>0.9</v>
      </c>
      <c r="I12" s="1">
        <v>0.9</v>
      </c>
      <c r="J12" s="1">
        <f t="shared" si="0"/>
        <v>7.3000000000000007</v>
      </c>
    </row>
    <row r="13" spans="1:10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13</v>
      </c>
      <c r="B14" s="1">
        <v>1</v>
      </c>
      <c r="C14" s="1">
        <v>1</v>
      </c>
      <c r="D14" s="1">
        <v>0.9</v>
      </c>
      <c r="E14" s="1">
        <v>0.5</v>
      </c>
      <c r="F14" s="1">
        <v>1</v>
      </c>
      <c r="G14" s="1">
        <v>0.9</v>
      </c>
      <c r="H14" s="1">
        <v>0.5</v>
      </c>
      <c r="I14" s="1">
        <v>0.9</v>
      </c>
      <c r="J14" s="1">
        <f t="shared" si="0"/>
        <v>6.7000000000000011</v>
      </c>
    </row>
    <row r="15" spans="1:10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0" x14ac:dyDescent="0.25">
      <c r="A16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f t="shared" si="0"/>
        <v>8</v>
      </c>
    </row>
    <row r="17" spans="1:10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0</v>
      </c>
    </row>
    <row r="18" spans="1:10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f t="shared" si="0"/>
        <v>8</v>
      </c>
    </row>
    <row r="20" spans="1:10" x14ac:dyDescent="0.25">
      <c r="A20" t="s">
        <v>19</v>
      </c>
      <c r="B20" s="1">
        <v>1</v>
      </c>
      <c r="C20" s="1">
        <v>1</v>
      </c>
      <c r="D20" s="1">
        <v>0.9</v>
      </c>
      <c r="E20" s="1">
        <v>0.5</v>
      </c>
      <c r="F20" s="1">
        <v>1</v>
      </c>
      <c r="G20" s="1">
        <v>0.9</v>
      </c>
      <c r="H20" s="1">
        <v>0.5</v>
      </c>
      <c r="I20" s="1">
        <v>0.5</v>
      </c>
      <c r="J20" s="1">
        <f t="shared" si="0"/>
        <v>6.3000000000000007</v>
      </c>
    </row>
    <row r="21" spans="1:10" x14ac:dyDescent="0.25">
      <c r="A21" t="s">
        <v>20</v>
      </c>
      <c r="B21" s="1">
        <v>1</v>
      </c>
      <c r="C21" s="1">
        <v>0.9</v>
      </c>
      <c r="D21" s="1">
        <v>0.9</v>
      </c>
      <c r="E21" s="1">
        <v>0.8</v>
      </c>
      <c r="F21" s="1">
        <v>0.5</v>
      </c>
      <c r="G21" s="1">
        <v>0.8</v>
      </c>
      <c r="H21" s="1">
        <v>0.8</v>
      </c>
      <c r="I21" s="1">
        <v>0.8</v>
      </c>
      <c r="J21" s="1">
        <f t="shared" si="0"/>
        <v>6.4999999999999991</v>
      </c>
    </row>
    <row r="22" spans="1:10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 t="shared" si="0"/>
        <v>0</v>
      </c>
    </row>
    <row r="23" spans="1:10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</v>
      </c>
    </row>
    <row r="25" spans="1:10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</row>
    <row r="26" spans="1:10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f t="shared" si="0"/>
        <v>0</v>
      </c>
    </row>
    <row r="27" spans="1:10" x14ac:dyDescent="0.25">
      <c r="A27" t="s">
        <v>26</v>
      </c>
      <c r="B27" s="1">
        <v>1</v>
      </c>
      <c r="C27" s="1">
        <v>0.9</v>
      </c>
      <c r="D27" s="1">
        <v>0.9</v>
      </c>
      <c r="E27" s="1">
        <v>0.8</v>
      </c>
      <c r="F27" s="1">
        <v>0.5</v>
      </c>
      <c r="G27" s="1">
        <v>0.8</v>
      </c>
      <c r="H27" s="1">
        <v>0.8</v>
      </c>
      <c r="I27" s="1">
        <v>0.8</v>
      </c>
      <c r="J27" s="1">
        <f t="shared" si="0"/>
        <v>6.4999999999999991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DE88-A12A-43EE-9275-0B22291B8A08}">
  <dimension ref="A1:H26"/>
  <sheetViews>
    <sheetView topLeftCell="A6" workbookViewId="0">
      <selection activeCell="H2" sqref="H2:H26"/>
    </sheetView>
  </sheetViews>
  <sheetFormatPr baseColWidth="10" defaultRowHeight="15" x14ac:dyDescent="0.25"/>
  <cols>
    <col min="1" max="1" width="38.5703125" bestFit="1" customWidth="1"/>
    <col min="2" max="2" width="12.5703125" style="1" bestFit="1" customWidth="1"/>
    <col min="3" max="3" width="5.85546875" style="1" bestFit="1" customWidth="1"/>
    <col min="4" max="4" width="6" style="1" bestFit="1" customWidth="1"/>
    <col min="5" max="5" width="8.28515625" style="1" bestFit="1" customWidth="1"/>
    <col min="6" max="6" width="11.28515625" style="1" bestFit="1" customWidth="1"/>
    <col min="7" max="7" width="10" style="1" bestFit="1" customWidth="1"/>
    <col min="8" max="8" width="7.7109375" style="1" bestFit="1" customWidth="1"/>
  </cols>
  <sheetData>
    <row r="1" spans="1:8" x14ac:dyDescent="0.25">
      <c r="A1" s="5" t="s">
        <v>0</v>
      </c>
      <c r="B1" s="1" t="s">
        <v>29</v>
      </c>
      <c r="C1" s="1" t="s">
        <v>80</v>
      </c>
      <c r="D1" s="1" t="s">
        <v>81</v>
      </c>
      <c r="E1" s="1" t="s">
        <v>82</v>
      </c>
      <c r="F1" s="1" t="s">
        <v>31</v>
      </c>
      <c r="G1" s="1" t="s">
        <v>32</v>
      </c>
      <c r="H1" s="1" t="s">
        <v>33</v>
      </c>
    </row>
    <row r="2" spans="1:8" x14ac:dyDescent="0.25">
      <c r="A2" t="s">
        <v>1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s="1">
        <v>1</v>
      </c>
      <c r="H2" s="1">
        <f>SUM(B2:G2)</f>
        <v>7</v>
      </c>
    </row>
    <row r="3" spans="1:8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 t="shared" ref="H3:H26" si="0">SUM(B3:G3)</f>
        <v>0</v>
      </c>
    </row>
    <row r="4" spans="1:8" x14ac:dyDescent="0.25">
      <c r="A4" t="s">
        <v>3</v>
      </c>
      <c r="B4" s="1">
        <v>1</v>
      </c>
      <c r="C4" s="1">
        <v>2</v>
      </c>
      <c r="D4" s="1">
        <v>0</v>
      </c>
      <c r="E4" s="1">
        <v>1</v>
      </c>
      <c r="F4" s="1">
        <v>0</v>
      </c>
      <c r="G4" s="1">
        <v>1</v>
      </c>
      <c r="H4" s="1">
        <f t="shared" si="0"/>
        <v>5</v>
      </c>
    </row>
    <row r="5" spans="1:8" x14ac:dyDescent="0.25">
      <c r="A5" t="s">
        <v>4</v>
      </c>
      <c r="B5" s="1">
        <v>0.5</v>
      </c>
      <c r="C5" s="1">
        <v>1</v>
      </c>
      <c r="D5" s="1">
        <v>1</v>
      </c>
      <c r="E5" s="1">
        <v>0</v>
      </c>
      <c r="F5" s="1">
        <v>0</v>
      </c>
      <c r="G5" s="1">
        <v>0.5</v>
      </c>
      <c r="H5" s="1">
        <f t="shared" si="0"/>
        <v>3</v>
      </c>
    </row>
    <row r="6" spans="1:8" x14ac:dyDescent="0.25">
      <c r="A6" t="s">
        <v>5</v>
      </c>
      <c r="B6" s="1">
        <v>0.5</v>
      </c>
      <c r="C6" s="1">
        <v>1</v>
      </c>
      <c r="D6" s="1">
        <v>1</v>
      </c>
      <c r="E6" s="1">
        <v>0</v>
      </c>
      <c r="F6" s="1">
        <v>0</v>
      </c>
      <c r="G6" s="1">
        <v>0.5</v>
      </c>
      <c r="H6" s="1">
        <f t="shared" si="0"/>
        <v>3</v>
      </c>
    </row>
    <row r="7" spans="1:8" x14ac:dyDescent="0.25">
      <c r="A7" t="s">
        <v>6</v>
      </c>
      <c r="B7" s="1">
        <v>0.5</v>
      </c>
      <c r="C7" s="1">
        <v>1</v>
      </c>
      <c r="D7" s="1">
        <v>1</v>
      </c>
      <c r="E7" s="1">
        <v>0</v>
      </c>
      <c r="F7" s="1">
        <v>0</v>
      </c>
      <c r="G7" s="1">
        <v>0.5</v>
      </c>
      <c r="H7" s="1">
        <f t="shared" si="0"/>
        <v>3</v>
      </c>
    </row>
    <row r="8" spans="1:8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0</v>
      </c>
    </row>
    <row r="10" spans="1:8" x14ac:dyDescent="0.25">
      <c r="A10" t="s">
        <v>9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0.5</v>
      </c>
      <c r="H10" s="1">
        <f t="shared" si="0"/>
        <v>6.5</v>
      </c>
    </row>
    <row r="11" spans="1:8" x14ac:dyDescent="0.25">
      <c r="A11" t="s">
        <v>10</v>
      </c>
      <c r="B11" s="1">
        <v>1</v>
      </c>
      <c r="C11" s="1">
        <v>2</v>
      </c>
      <c r="D11" s="1">
        <v>1</v>
      </c>
      <c r="E11" s="1">
        <v>1</v>
      </c>
      <c r="F11" s="1">
        <v>1</v>
      </c>
      <c r="G11" s="1">
        <v>1</v>
      </c>
      <c r="H11" s="1">
        <f t="shared" si="0"/>
        <v>7</v>
      </c>
    </row>
    <row r="12" spans="1:8" x14ac:dyDescent="0.25">
      <c r="A12" t="s">
        <v>11</v>
      </c>
      <c r="B12" s="1">
        <v>1</v>
      </c>
      <c r="C12" s="1">
        <v>2</v>
      </c>
      <c r="D12" s="1">
        <v>1</v>
      </c>
      <c r="E12" s="1">
        <v>1</v>
      </c>
      <c r="F12" s="1">
        <v>1</v>
      </c>
      <c r="G12" s="1">
        <v>0.5</v>
      </c>
      <c r="H12" s="1">
        <f t="shared" si="0"/>
        <v>6.5</v>
      </c>
    </row>
    <row r="13" spans="1:8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</row>
    <row r="14" spans="1:8" x14ac:dyDescent="0.25">
      <c r="A14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</row>
    <row r="15" spans="1:8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0</v>
      </c>
    </row>
    <row r="16" spans="1:8" x14ac:dyDescent="0.25">
      <c r="A16" t="s">
        <v>15</v>
      </c>
      <c r="B16" s="1">
        <v>1</v>
      </c>
      <c r="C16" s="1">
        <v>2</v>
      </c>
      <c r="D16" s="1">
        <v>1</v>
      </c>
      <c r="E16" s="1">
        <v>1</v>
      </c>
      <c r="F16" s="1">
        <v>1</v>
      </c>
      <c r="G16" s="1">
        <v>1</v>
      </c>
      <c r="H16" s="1">
        <f t="shared" si="0"/>
        <v>7</v>
      </c>
    </row>
    <row r="17" spans="1:8" x14ac:dyDescent="0.25">
      <c r="A17" t="s">
        <v>16</v>
      </c>
      <c r="B17" s="1">
        <v>0.5</v>
      </c>
      <c r="C17" s="1">
        <v>1</v>
      </c>
      <c r="D17" s="1">
        <v>1</v>
      </c>
      <c r="E17" s="1">
        <v>0</v>
      </c>
      <c r="F17" s="1">
        <v>0</v>
      </c>
      <c r="G17" s="1">
        <v>0.5</v>
      </c>
      <c r="H17" s="1">
        <f t="shared" si="0"/>
        <v>3</v>
      </c>
    </row>
    <row r="18" spans="1:8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0</v>
      </c>
    </row>
    <row r="19" spans="1:8" x14ac:dyDescent="0.25">
      <c r="A19" t="s">
        <v>18</v>
      </c>
      <c r="B19" s="1">
        <v>1</v>
      </c>
      <c r="C19" s="1">
        <v>2</v>
      </c>
      <c r="D19" s="1">
        <v>0</v>
      </c>
      <c r="E19" s="1">
        <v>1</v>
      </c>
      <c r="F19" s="1">
        <v>0</v>
      </c>
      <c r="G19" s="1">
        <v>1</v>
      </c>
      <c r="H19" s="1">
        <f t="shared" si="0"/>
        <v>5</v>
      </c>
    </row>
    <row r="20" spans="1:8" x14ac:dyDescent="0.25">
      <c r="A20" t="s">
        <v>19</v>
      </c>
      <c r="B20" s="1">
        <v>1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f t="shared" si="0"/>
        <v>7</v>
      </c>
    </row>
    <row r="21" spans="1:8" x14ac:dyDescent="0.25">
      <c r="A21" t="s">
        <v>20</v>
      </c>
      <c r="B21" s="1">
        <v>0.5</v>
      </c>
      <c r="C21" s="1">
        <v>1</v>
      </c>
      <c r="D21" s="1">
        <v>1</v>
      </c>
      <c r="E21" s="1">
        <v>0</v>
      </c>
      <c r="F21" s="1">
        <v>0</v>
      </c>
      <c r="G21" s="1">
        <v>0.5</v>
      </c>
      <c r="H21" s="1">
        <f t="shared" si="0"/>
        <v>3</v>
      </c>
    </row>
    <row r="22" spans="1:8" x14ac:dyDescent="0.25">
      <c r="A22" t="s">
        <v>21</v>
      </c>
      <c r="B22" s="1">
        <v>0.5</v>
      </c>
      <c r="C22" s="1">
        <v>1</v>
      </c>
      <c r="D22" s="1">
        <v>1</v>
      </c>
      <c r="E22" s="1">
        <v>0</v>
      </c>
      <c r="F22" s="1">
        <v>0</v>
      </c>
      <c r="G22" s="1">
        <v>0.5</v>
      </c>
      <c r="H22" s="1">
        <f t="shared" si="0"/>
        <v>3</v>
      </c>
    </row>
    <row r="23" spans="1:8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 t="shared" si="0"/>
        <v>0</v>
      </c>
    </row>
    <row r="24" spans="1:8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 t="shared" si="0"/>
        <v>0</v>
      </c>
    </row>
    <row r="25" spans="1:8" x14ac:dyDescent="0.25">
      <c r="A25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f t="shared" si="0"/>
        <v>0</v>
      </c>
    </row>
    <row r="26" spans="1:8" x14ac:dyDescent="0.25">
      <c r="A26" t="s">
        <v>26</v>
      </c>
      <c r="B26" s="1">
        <v>0.5</v>
      </c>
      <c r="C26" s="1">
        <v>1</v>
      </c>
      <c r="D26" s="1">
        <v>1</v>
      </c>
      <c r="E26" s="1">
        <v>0</v>
      </c>
      <c r="F26" s="1">
        <v>0</v>
      </c>
      <c r="G26" s="1">
        <v>0.5</v>
      </c>
      <c r="H26" s="1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BC46-5058-41B0-8978-5BEBA3687F77}">
  <dimension ref="A1:AD26"/>
  <sheetViews>
    <sheetView workbookViewId="0">
      <selection activeCell="U18" sqref="U18"/>
    </sheetView>
  </sheetViews>
  <sheetFormatPr baseColWidth="10" defaultRowHeight="15" x14ac:dyDescent="0.25"/>
  <cols>
    <col min="1" max="1" width="5.28515625" style="1" customWidth="1"/>
    <col min="2" max="2" width="38.5703125" bestFit="1" customWidth="1"/>
    <col min="3" max="3" width="8" style="1" bestFit="1" customWidth="1"/>
    <col min="4" max="7" width="6" style="1" customWidth="1"/>
    <col min="8" max="23" width="6" customWidth="1"/>
    <col min="24" max="26" width="11.42578125" style="1"/>
    <col min="28" max="28" width="13.7109375" bestFit="1" customWidth="1"/>
    <col min="29" max="29" width="5.140625" customWidth="1"/>
    <col min="30" max="30" width="5.85546875" style="1" customWidth="1"/>
  </cols>
  <sheetData>
    <row r="1" spans="1:30" x14ac:dyDescent="0.25">
      <c r="B1" s="5" t="s">
        <v>0</v>
      </c>
      <c r="C1" s="1" t="s">
        <v>67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33</v>
      </c>
      <c r="Y1" s="1" t="s">
        <v>66</v>
      </c>
      <c r="Z1" s="1" t="s">
        <v>74</v>
      </c>
      <c r="AB1" s="1" t="s">
        <v>70</v>
      </c>
      <c r="AC1" s="1">
        <v>9.4499999999999993</v>
      </c>
    </row>
    <row r="2" spans="1:30" x14ac:dyDescent="0.25">
      <c r="A2" s="1">
        <v>1</v>
      </c>
      <c r="B2" t="s">
        <v>1</v>
      </c>
      <c r="C2" s="1" t="s">
        <v>68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f>SUM(D2:W2)</f>
        <v>17</v>
      </c>
      <c r="Y2" s="7">
        <f t="shared" ref="Y2:Y26" si="0">(X2/20)*10</f>
        <v>8.5</v>
      </c>
      <c r="Z2" s="7">
        <f>IF(Y2=10,Y2,Y2+0.55)</f>
        <v>9.0500000000000007</v>
      </c>
      <c r="AB2" t="s">
        <v>71</v>
      </c>
      <c r="AC2" s="1">
        <f>10-AC1</f>
        <v>0.55000000000000071</v>
      </c>
    </row>
    <row r="3" spans="1:30" x14ac:dyDescent="0.25">
      <c r="A3" s="1">
        <v>2</v>
      </c>
      <c r="B3" t="s">
        <v>2</v>
      </c>
      <c r="C3" s="1" t="s">
        <v>68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f t="shared" ref="X3:X26" si="1">SUM(D3:W3)</f>
        <v>12</v>
      </c>
      <c r="Y3" s="7">
        <f t="shared" si="0"/>
        <v>6</v>
      </c>
      <c r="Z3" s="7">
        <f t="shared" ref="Z3:Z26" si="2">IF(Y3=10,Y3,Y3+0.55)</f>
        <v>6.55</v>
      </c>
    </row>
    <row r="4" spans="1:30" x14ac:dyDescent="0.25">
      <c r="A4" s="1">
        <v>3</v>
      </c>
      <c r="B4" t="s">
        <v>3</v>
      </c>
      <c r="C4" s="1" t="s">
        <v>68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f t="shared" si="1"/>
        <v>20</v>
      </c>
      <c r="Y4" s="7">
        <f t="shared" si="0"/>
        <v>10</v>
      </c>
      <c r="Z4" s="7">
        <f t="shared" si="2"/>
        <v>10</v>
      </c>
      <c r="AB4" t="s">
        <v>72</v>
      </c>
      <c r="AC4" s="8">
        <f>COUNTIF(Z2:Z26,"&gt;=6")</f>
        <v>16</v>
      </c>
      <c r="AD4" s="9">
        <f>AC4/23</f>
        <v>0.69565217391304346</v>
      </c>
    </row>
    <row r="5" spans="1:30" x14ac:dyDescent="0.25">
      <c r="A5" s="1">
        <v>4</v>
      </c>
      <c r="B5" t="s">
        <v>4</v>
      </c>
      <c r="C5" s="1" t="s">
        <v>69</v>
      </c>
      <c r="D5" s="1">
        <v>1</v>
      </c>
      <c r="E5" s="1">
        <v>0.25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f t="shared" si="1"/>
        <v>12.25</v>
      </c>
      <c r="Y5" s="7">
        <f t="shared" si="0"/>
        <v>6.125</v>
      </c>
      <c r="Z5" s="7">
        <f t="shared" si="2"/>
        <v>6.6749999999999998</v>
      </c>
      <c r="AB5" t="s">
        <v>73</v>
      </c>
      <c r="AC5" s="1">
        <f>COUNTIF(Z2:Z26,"&lt;6")</f>
        <v>7</v>
      </c>
      <c r="AD5" s="9">
        <f>AC5/23</f>
        <v>0.30434782608695654</v>
      </c>
    </row>
    <row r="6" spans="1:30" x14ac:dyDescent="0.25">
      <c r="A6" s="1">
        <v>5</v>
      </c>
      <c r="B6" t="s">
        <v>5</v>
      </c>
      <c r="X6" s="1">
        <f t="shared" si="1"/>
        <v>0</v>
      </c>
      <c r="Y6" s="7">
        <f t="shared" si="0"/>
        <v>0</v>
      </c>
      <c r="Z6" s="7"/>
      <c r="AD6" s="1" t="s">
        <v>75</v>
      </c>
    </row>
    <row r="7" spans="1:30" x14ac:dyDescent="0.25">
      <c r="A7" s="1">
        <v>6</v>
      </c>
      <c r="B7" t="s">
        <v>6</v>
      </c>
      <c r="C7" s="1" t="s">
        <v>68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f t="shared" si="1"/>
        <v>12</v>
      </c>
      <c r="Y7" s="7">
        <f t="shared" si="0"/>
        <v>6</v>
      </c>
      <c r="Z7" s="7">
        <f t="shared" si="2"/>
        <v>6.55</v>
      </c>
    </row>
    <row r="8" spans="1:30" x14ac:dyDescent="0.25">
      <c r="A8" s="1">
        <v>7</v>
      </c>
      <c r="B8" t="s">
        <v>7</v>
      </c>
      <c r="X8" s="1">
        <f t="shared" si="1"/>
        <v>0</v>
      </c>
      <c r="Y8" s="7">
        <f t="shared" si="0"/>
        <v>0</v>
      </c>
      <c r="Z8" s="7"/>
    </row>
    <row r="9" spans="1:30" x14ac:dyDescent="0.25">
      <c r="A9" s="1">
        <v>8</v>
      </c>
      <c r="B9" t="s">
        <v>8</v>
      </c>
      <c r="C9" s="1" t="s">
        <v>68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f t="shared" si="1"/>
        <v>15</v>
      </c>
      <c r="Y9" s="7">
        <f t="shared" si="0"/>
        <v>7.5</v>
      </c>
      <c r="Z9" s="7">
        <f t="shared" si="2"/>
        <v>8.0500000000000007</v>
      </c>
    </row>
    <row r="10" spans="1:30" x14ac:dyDescent="0.25">
      <c r="A10" s="1">
        <v>9</v>
      </c>
      <c r="B10" t="s">
        <v>9</v>
      </c>
      <c r="C10" s="1" t="s">
        <v>68</v>
      </c>
      <c r="D10" s="1">
        <v>0.25</v>
      </c>
      <c r="E10" s="1">
        <v>1</v>
      </c>
      <c r="F10" s="1">
        <v>1</v>
      </c>
      <c r="G10" s="1">
        <v>0.5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0</v>
      </c>
      <c r="R10" s="1">
        <v>0.33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f t="shared" si="1"/>
        <v>12.08</v>
      </c>
      <c r="Y10" s="7">
        <f t="shared" si="0"/>
        <v>6.04</v>
      </c>
      <c r="Z10" s="7">
        <f t="shared" si="2"/>
        <v>6.59</v>
      </c>
    </row>
    <row r="11" spans="1:30" x14ac:dyDescent="0.25">
      <c r="A11" s="1">
        <v>10</v>
      </c>
      <c r="B11" t="s">
        <v>10</v>
      </c>
      <c r="C11" s="1" t="s">
        <v>68</v>
      </c>
      <c r="D11" s="1">
        <v>0.5</v>
      </c>
      <c r="E11" s="1">
        <v>1</v>
      </c>
      <c r="F11" s="1">
        <v>1</v>
      </c>
      <c r="G11" s="1">
        <v>0.5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0.66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f t="shared" si="1"/>
        <v>16.66</v>
      </c>
      <c r="Y11" s="7">
        <f t="shared" si="0"/>
        <v>8.33</v>
      </c>
      <c r="Z11" s="7">
        <f t="shared" si="2"/>
        <v>8.8800000000000008</v>
      </c>
    </row>
    <row r="12" spans="1:30" x14ac:dyDescent="0.25">
      <c r="A12" s="1">
        <v>11</v>
      </c>
      <c r="B12" t="s">
        <v>11</v>
      </c>
      <c r="C12" s="1" t="s">
        <v>69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0</v>
      </c>
      <c r="X12" s="1">
        <f t="shared" si="1"/>
        <v>14</v>
      </c>
      <c r="Y12" s="7">
        <f t="shared" si="0"/>
        <v>7</v>
      </c>
      <c r="Z12" s="7">
        <f t="shared" si="2"/>
        <v>7.55</v>
      </c>
    </row>
    <row r="13" spans="1:30" x14ac:dyDescent="0.25">
      <c r="A13" s="1">
        <v>12</v>
      </c>
      <c r="B13" t="s">
        <v>12</v>
      </c>
      <c r="C13" s="1" t="s">
        <v>69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f t="shared" si="1"/>
        <v>16</v>
      </c>
      <c r="Y13" s="7">
        <f t="shared" si="0"/>
        <v>8</v>
      </c>
      <c r="Z13" s="7">
        <f t="shared" si="2"/>
        <v>8.5500000000000007</v>
      </c>
    </row>
    <row r="14" spans="1:30" x14ac:dyDescent="0.25">
      <c r="A14" s="1">
        <v>13</v>
      </c>
      <c r="B14" t="s">
        <v>13</v>
      </c>
      <c r="C14" s="1" t="s">
        <v>69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f t="shared" si="1"/>
        <v>16</v>
      </c>
      <c r="Y14" s="7">
        <f t="shared" si="0"/>
        <v>8</v>
      </c>
      <c r="Z14" s="7">
        <f t="shared" si="2"/>
        <v>8.5500000000000007</v>
      </c>
    </row>
    <row r="15" spans="1:30" x14ac:dyDescent="0.25">
      <c r="A15" s="1">
        <v>14</v>
      </c>
      <c r="B15" t="s">
        <v>14</v>
      </c>
      <c r="C15" s="1" t="s">
        <v>69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 t="shared" si="1"/>
        <v>6</v>
      </c>
      <c r="Y15" s="7">
        <f t="shared" si="0"/>
        <v>3</v>
      </c>
      <c r="Z15" s="7">
        <f t="shared" si="2"/>
        <v>3.55</v>
      </c>
    </row>
    <row r="16" spans="1:30" x14ac:dyDescent="0.25">
      <c r="A16" s="1">
        <v>15</v>
      </c>
      <c r="B16" t="s">
        <v>15</v>
      </c>
      <c r="C16" s="1" t="s">
        <v>69</v>
      </c>
      <c r="D16" s="1">
        <v>1</v>
      </c>
      <c r="E16" s="1">
        <v>0.9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f t="shared" si="1"/>
        <v>18.899999999999999</v>
      </c>
      <c r="Y16" s="7">
        <f t="shared" si="0"/>
        <v>9.4499999999999993</v>
      </c>
      <c r="Z16" s="7">
        <f t="shared" si="2"/>
        <v>10</v>
      </c>
    </row>
    <row r="17" spans="1:26" x14ac:dyDescent="0.25">
      <c r="A17" s="1">
        <v>16</v>
      </c>
      <c r="B17" t="s">
        <v>16</v>
      </c>
      <c r="C17" s="1" t="s">
        <v>69</v>
      </c>
      <c r="D17" s="1">
        <v>1</v>
      </c>
      <c r="E17" s="1">
        <v>0.25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f t="shared" si="1"/>
        <v>12.25</v>
      </c>
      <c r="Y17" s="7">
        <f t="shared" si="0"/>
        <v>6.125</v>
      </c>
      <c r="Z17" s="7">
        <f t="shared" si="2"/>
        <v>6.6749999999999998</v>
      </c>
    </row>
    <row r="18" spans="1:26" x14ac:dyDescent="0.25">
      <c r="A18" s="1">
        <v>17</v>
      </c>
      <c r="B18" t="s">
        <v>17</v>
      </c>
      <c r="C18" s="1" t="s">
        <v>68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f t="shared" si="1"/>
        <v>5</v>
      </c>
      <c r="Y18" s="7">
        <f t="shared" si="0"/>
        <v>2.5</v>
      </c>
      <c r="Z18" s="7">
        <f t="shared" si="2"/>
        <v>3.05</v>
      </c>
    </row>
    <row r="19" spans="1:26" x14ac:dyDescent="0.25">
      <c r="A19" s="1">
        <v>18</v>
      </c>
      <c r="B19" t="s">
        <v>18</v>
      </c>
      <c r="C19" s="1" t="s">
        <v>68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f t="shared" si="1"/>
        <v>9</v>
      </c>
      <c r="Y19" s="7">
        <f t="shared" si="0"/>
        <v>4.5</v>
      </c>
      <c r="Z19" s="7">
        <f t="shared" si="2"/>
        <v>5.05</v>
      </c>
    </row>
    <row r="20" spans="1:26" x14ac:dyDescent="0.25">
      <c r="A20" s="1">
        <v>19</v>
      </c>
      <c r="B20" t="s">
        <v>19</v>
      </c>
      <c r="C20" s="1" t="s">
        <v>68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f t="shared" si="1"/>
        <v>6</v>
      </c>
      <c r="Y20" s="7">
        <f t="shared" si="0"/>
        <v>3</v>
      </c>
      <c r="Z20" s="7">
        <f t="shared" si="2"/>
        <v>3.55</v>
      </c>
    </row>
    <row r="21" spans="1:26" x14ac:dyDescent="0.25">
      <c r="A21" s="1">
        <v>20</v>
      </c>
      <c r="B21" t="s">
        <v>20</v>
      </c>
      <c r="C21" s="1" t="s">
        <v>68</v>
      </c>
      <c r="D21" s="1">
        <v>0.25</v>
      </c>
      <c r="E21" s="1">
        <v>1</v>
      </c>
      <c r="F21" s="1">
        <v>0</v>
      </c>
      <c r="G21" s="1">
        <v>0.25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f t="shared" si="1"/>
        <v>9.5</v>
      </c>
      <c r="Y21" s="7">
        <f t="shared" si="0"/>
        <v>4.75</v>
      </c>
      <c r="Z21" s="7">
        <f t="shared" si="2"/>
        <v>5.3</v>
      </c>
    </row>
    <row r="22" spans="1:26" x14ac:dyDescent="0.25">
      <c r="A22" s="1">
        <v>21</v>
      </c>
      <c r="B22" t="s">
        <v>21</v>
      </c>
      <c r="C22" s="1" t="s">
        <v>68</v>
      </c>
      <c r="D22" s="1">
        <v>0</v>
      </c>
      <c r="E22" s="1">
        <v>1</v>
      </c>
      <c r="F22" s="1">
        <v>1</v>
      </c>
      <c r="G22" s="1">
        <v>0.5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f t="shared" si="1"/>
        <v>11.5</v>
      </c>
      <c r="Y22" s="7">
        <f t="shared" si="0"/>
        <v>5.75</v>
      </c>
      <c r="Z22" s="7">
        <f t="shared" si="2"/>
        <v>6.3</v>
      </c>
    </row>
    <row r="23" spans="1:26" x14ac:dyDescent="0.25">
      <c r="A23" s="1">
        <v>22</v>
      </c>
      <c r="B23" t="s">
        <v>22</v>
      </c>
      <c r="C23" s="1" t="s">
        <v>69</v>
      </c>
      <c r="D23" s="1">
        <v>1</v>
      </c>
      <c r="E23" s="1">
        <v>0.25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0.25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f t="shared" si="1"/>
        <v>14.5</v>
      </c>
      <c r="Y23" s="7">
        <f t="shared" si="0"/>
        <v>7.25</v>
      </c>
      <c r="Z23" s="7">
        <f t="shared" si="2"/>
        <v>7.8</v>
      </c>
    </row>
    <row r="24" spans="1:26" x14ac:dyDescent="0.25">
      <c r="A24" s="1">
        <v>23</v>
      </c>
      <c r="B24" t="s">
        <v>23</v>
      </c>
      <c r="C24" s="1" t="s">
        <v>69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1</v>
      </c>
      <c r="W24" s="1">
        <v>0</v>
      </c>
      <c r="X24" s="1">
        <f t="shared" si="1"/>
        <v>10</v>
      </c>
      <c r="Y24" s="7">
        <f t="shared" si="0"/>
        <v>5</v>
      </c>
      <c r="Z24" s="7">
        <f t="shared" si="2"/>
        <v>5.55</v>
      </c>
    </row>
    <row r="25" spans="1:26" x14ac:dyDescent="0.25">
      <c r="A25" s="1">
        <v>25</v>
      </c>
      <c r="B25" t="s">
        <v>25</v>
      </c>
      <c r="C25" s="1" t="s">
        <v>69</v>
      </c>
      <c r="D25" s="1">
        <v>1</v>
      </c>
      <c r="E25" s="1">
        <v>0.25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f t="shared" si="1"/>
        <v>15.25</v>
      </c>
      <c r="Y25" s="7">
        <f t="shared" si="0"/>
        <v>7.625</v>
      </c>
      <c r="Z25" s="7">
        <f t="shared" si="2"/>
        <v>8.1750000000000007</v>
      </c>
    </row>
    <row r="26" spans="1:26" x14ac:dyDescent="0.25">
      <c r="A26" s="1">
        <v>26</v>
      </c>
      <c r="B26" t="s">
        <v>26</v>
      </c>
      <c r="C26" s="1" t="s">
        <v>68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0.66</v>
      </c>
      <c r="S26" s="1">
        <v>0</v>
      </c>
      <c r="T26" s="1">
        <v>1</v>
      </c>
      <c r="U26" s="1">
        <v>1</v>
      </c>
      <c r="V26" s="1">
        <v>1</v>
      </c>
      <c r="W26" s="1">
        <v>0</v>
      </c>
      <c r="X26" s="1">
        <f t="shared" si="1"/>
        <v>10.66</v>
      </c>
      <c r="Y26" s="7">
        <f t="shared" si="0"/>
        <v>5.33</v>
      </c>
      <c r="Z26" s="7">
        <f t="shared" si="2"/>
        <v>5.88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D3E5-5B7A-4705-8DDF-7E1216A30333}">
  <sheetPr filterMode="1"/>
  <dimension ref="A1:Q27"/>
  <sheetViews>
    <sheetView tabSelected="1" zoomScale="120" zoomScaleNormal="120" workbookViewId="0">
      <pane xSplit="5370" ySplit="1080" topLeftCell="I28" activePane="bottomRight"/>
      <selection pane="topRight" activeCell="M1" sqref="M1:M1048576"/>
      <selection pane="bottomLeft" activeCell="A3" sqref="A3"/>
      <selection pane="bottomRight" activeCell="M16" sqref="M16"/>
    </sheetView>
  </sheetViews>
  <sheetFormatPr baseColWidth="10" defaultRowHeight="15" x14ac:dyDescent="0.25"/>
  <cols>
    <col min="1" max="1" width="38.5703125" bestFit="1" customWidth="1"/>
    <col min="2" max="2" width="16.42578125" style="1" bestFit="1" customWidth="1"/>
    <col min="3" max="3" width="16.7109375" style="1" bestFit="1" customWidth="1"/>
    <col min="4" max="4" width="13.140625" style="1" bestFit="1" customWidth="1"/>
    <col min="7" max="7" width="14.140625" bestFit="1" customWidth="1"/>
    <col min="8" max="8" width="20.28515625" bestFit="1" customWidth="1"/>
    <col min="9" max="9" width="7.7109375" style="1" bestFit="1" customWidth="1"/>
    <col min="10" max="10" width="13.85546875" style="1" bestFit="1" customWidth="1"/>
    <col min="11" max="11" width="8" style="1" bestFit="1" customWidth="1"/>
    <col min="12" max="12" width="11.42578125" style="1"/>
    <col min="13" max="13" width="6.42578125" style="1" bestFit="1" customWidth="1"/>
    <col min="15" max="15" width="13.7109375" bestFit="1" customWidth="1"/>
    <col min="16" max="16" width="3" bestFit="1" customWidth="1"/>
  </cols>
  <sheetData>
    <row r="1" spans="1:17" x14ac:dyDescent="0.25">
      <c r="B1" s="1">
        <v>5</v>
      </c>
      <c r="C1" s="1">
        <v>3</v>
      </c>
      <c r="D1" s="1">
        <v>5</v>
      </c>
      <c r="E1" s="1">
        <v>8</v>
      </c>
      <c r="F1" s="1">
        <v>2</v>
      </c>
      <c r="G1" s="1">
        <v>4</v>
      </c>
      <c r="H1" s="1">
        <v>7</v>
      </c>
      <c r="I1" s="1">
        <f>SUM(B1:H1)</f>
        <v>34</v>
      </c>
      <c r="J1" s="1">
        <v>10</v>
      </c>
      <c r="K1" s="1">
        <v>10</v>
      </c>
      <c r="L1" s="1">
        <v>10</v>
      </c>
    </row>
    <row r="2" spans="1:17" hidden="1" x14ac:dyDescent="0.25">
      <c r="A2" s="5" t="s">
        <v>0</v>
      </c>
      <c r="B2" s="1" t="s">
        <v>27</v>
      </c>
      <c r="C2" s="1" t="s">
        <v>28</v>
      </c>
      <c r="D2" s="1" t="s">
        <v>44</v>
      </c>
      <c r="E2" s="1" t="s">
        <v>43</v>
      </c>
      <c r="F2" s="1" t="s">
        <v>45</v>
      </c>
      <c r="G2" s="1" t="s">
        <v>77</v>
      </c>
      <c r="H2" s="1" t="s">
        <v>78</v>
      </c>
      <c r="I2" s="1" t="s">
        <v>33</v>
      </c>
      <c r="J2" s="1" t="s">
        <v>76</v>
      </c>
      <c r="K2" s="1" t="s">
        <v>67</v>
      </c>
      <c r="L2" s="1" t="s">
        <v>79</v>
      </c>
      <c r="M2" s="1" t="s">
        <v>83</v>
      </c>
    </row>
    <row r="3" spans="1:17" x14ac:dyDescent="0.25">
      <c r="A3" t="s">
        <v>1</v>
      </c>
      <c r="B3" s="1">
        <v>5</v>
      </c>
      <c r="C3" s="1">
        <v>3</v>
      </c>
      <c r="D3" s="1">
        <v>5</v>
      </c>
      <c r="E3" s="1">
        <v>4.5</v>
      </c>
      <c r="F3" s="1">
        <v>2</v>
      </c>
      <c r="G3" s="1">
        <v>3</v>
      </c>
      <c r="H3" s="1">
        <v>7</v>
      </c>
      <c r="I3" s="1">
        <f>SUM(B3:H3)</f>
        <v>29.5</v>
      </c>
      <c r="J3" s="7">
        <f>(I3/$I$1)*10</f>
        <v>8.6764705882352935</v>
      </c>
      <c r="K3" s="7">
        <v>9.0500000000000007</v>
      </c>
      <c r="L3" s="7">
        <f>J3*0.4+K3*0.6</f>
        <v>8.9005882352941192</v>
      </c>
      <c r="M3" s="1">
        <v>1</v>
      </c>
      <c r="O3" t="s">
        <v>72</v>
      </c>
      <c r="P3" s="1">
        <f>COUNTIF(L3:L27,"&gt;=6.00")</f>
        <v>11</v>
      </c>
      <c r="Q3" s="10">
        <f>P3/25</f>
        <v>0.44</v>
      </c>
    </row>
    <row r="4" spans="1:17" hidden="1" x14ac:dyDescent="0.25">
      <c r="A4" t="s">
        <v>2</v>
      </c>
      <c r="B4" s="1">
        <v>5</v>
      </c>
      <c r="C4" s="1">
        <v>3</v>
      </c>
      <c r="D4" s="1">
        <v>5</v>
      </c>
      <c r="E4" s="1">
        <v>0</v>
      </c>
      <c r="F4" s="1">
        <v>1.5</v>
      </c>
      <c r="G4" s="1">
        <v>3</v>
      </c>
      <c r="H4" s="1">
        <v>0</v>
      </c>
      <c r="I4" s="1">
        <f t="shared" ref="I4:I27" si="0">SUM(B4:H4)</f>
        <v>17.5</v>
      </c>
      <c r="J4" s="7">
        <f t="shared" ref="J4:J27" si="1">(I4/$I$1)*10</f>
        <v>5.1470588235294112</v>
      </c>
      <c r="K4" s="7">
        <v>6.55</v>
      </c>
      <c r="L4" s="7">
        <f t="shared" ref="L4:L27" si="2">J4*0.4+K4*0.6</f>
        <v>5.9888235294117642</v>
      </c>
      <c r="M4" s="1">
        <v>2</v>
      </c>
      <c r="O4" t="s">
        <v>73</v>
      </c>
      <c r="P4" s="1">
        <f>COUNTIF(L3:L27,"&lt;6.00")</f>
        <v>14</v>
      </c>
      <c r="Q4" s="10">
        <f>P4/25</f>
        <v>0.56000000000000005</v>
      </c>
    </row>
    <row r="5" spans="1:17" hidden="1" x14ac:dyDescent="0.25">
      <c r="A5" t="s">
        <v>3</v>
      </c>
      <c r="B5" s="1">
        <v>5</v>
      </c>
      <c r="C5" s="1">
        <v>3</v>
      </c>
      <c r="D5" s="1">
        <v>5</v>
      </c>
      <c r="E5" s="1">
        <v>7.7</v>
      </c>
      <c r="F5" s="1">
        <v>2</v>
      </c>
      <c r="G5" s="1">
        <v>3</v>
      </c>
      <c r="H5" s="1">
        <v>5</v>
      </c>
      <c r="I5" s="1">
        <f t="shared" si="0"/>
        <v>30.7</v>
      </c>
      <c r="J5" s="7">
        <f t="shared" si="1"/>
        <v>9.0294117647058822</v>
      </c>
      <c r="K5" s="7">
        <v>10</v>
      </c>
      <c r="L5" s="7">
        <f t="shared" si="2"/>
        <v>9.6117647058823525</v>
      </c>
      <c r="M5" s="1">
        <v>0</v>
      </c>
    </row>
    <row r="6" spans="1:17" hidden="1" x14ac:dyDescent="0.25">
      <c r="A6" t="s">
        <v>4</v>
      </c>
      <c r="B6" s="1">
        <v>4</v>
      </c>
      <c r="C6" s="1">
        <v>0</v>
      </c>
      <c r="D6" s="1">
        <v>5</v>
      </c>
      <c r="E6" s="1">
        <v>0</v>
      </c>
      <c r="F6" s="1">
        <v>2</v>
      </c>
      <c r="G6" s="1">
        <v>3</v>
      </c>
      <c r="H6" s="1">
        <v>3</v>
      </c>
      <c r="I6" s="1">
        <f t="shared" si="0"/>
        <v>17</v>
      </c>
      <c r="J6" s="7">
        <f t="shared" si="1"/>
        <v>5</v>
      </c>
      <c r="K6" s="7">
        <v>6.6749999999999998</v>
      </c>
      <c r="L6" s="7">
        <f t="shared" si="2"/>
        <v>6.0049999999999999</v>
      </c>
      <c r="M6" s="1">
        <v>0</v>
      </c>
    </row>
    <row r="7" spans="1:17" hidden="1" x14ac:dyDescent="0.25">
      <c r="A7" t="s">
        <v>5</v>
      </c>
      <c r="B7" s="1">
        <v>5</v>
      </c>
      <c r="C7" s="1">
        <v>3</v>
      </c>
      <c r="D7" s="1">
        <v>5</v>
      </c>
      <c r="E7" s="1">
        <v>0</v>
      </c>
      <c r="F7" s="1">
        <v>0</v>
      </c>
      <c r="G7" s="1">
        <v>3</v>
      </c>
      <c r="H7" s="1">
        <v>3</v>
      </c>
      <c r="I7" s="1">
        <f t="shared" si="0"/>
        <v>19</v>
      </c>
      <c r="J7" s="7">
        <f t="shared" si="1"/>
        <v>5.5882352941176467</v>
      </c>
      <c r="K7" s="7"/>
      <c r="L7" s="7">
        <f t="shared" si="2"/>
        <v>2.2352941176470589</v>
      </c>
      <c r="M7" s="1">
        <v>3</v>
      </c>
    </row>
    <row r="8" spans="1:17" hidden="1" x14ac:dyDescent="0.25">
      <c r="A8" t="s">
        <v>6</v>
      </c>
      <c r="B8" s="1">
        <v>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3</v>
      </c>
      <c r="I8" s="1">
        <f t="shared" si="0"/>
        <v>8</v>
      </c>
      <c r="J8" s="7">
        <f t="shared" si="1"/>
        <v>2.3529411764705883</v>
      </c>
      <c r="K8" s="7">
        <v>6.55</v>
      </c>
      <c r="L8" s="7">
        <f t="shared" si="2"/>
        <v>4.8711764705882352</v>
      </c>
      <c r="M8" s="1">
        <v>4</v>
      </c>
    </row>
    <row r="9" spans="1:17" hidden="1" x14ac:dyDescent="0.25">
      <c r="A9" t="s">
        <v>7</v>
      </c>
      <c r="B9" s="1">
        <v>4</v>
      </c>
      <c r="C9" s="1">
        <v>0</v>
      </c>
      <c r="D9" s="1">
        <v>5</v>
      </c>
      <c r="E9" s="1">
        <v>0</v>
      </c>
      <c r="F9" s="1">
        <v>0</v>
      </c>
      <c r="G9" s="1">
        <v>3</v>
      </c>
      <c r="H9" s="1">
        <v>0</v>
      </c>
      <c r="I9" s="1">
        <f t="shared" si="0"/>
        <v>12</v>
      </c>
      <c r="J9" s="7">
        <f t="shared" si="1"/>
        <v>3.5294117647058827</v>
      </c>
      <c r="K9" s="7"/>
      <c r="L9" s="7">
        <f t="shared" si="2"/>
        <v>1.4117647058823533</v>
      </c>
      <c r="M9" s="1">
        <v>9</v>
      </c>
    </row>
    <row r="10" spans="1:17" hidden="1" x14ac:dyDescent="0.25">
      <c r="A10" t="s">
        <v>8</v>
      </c>
      <c r="B10" s="1">
        <v>0</v>
      </c>
      <c r="C10" s="1">
        <v>0</v>
      </c>
      <c r="D10" s="1">
        <v>5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5</v>
      </c>
      <c r="J10" s="7">
        <f t="shared" si="1"/>
        <v>1.4705882352941178</v>
      </c>
      <c r="K10" s="7">
        <v>8.0500000000000007</v>
      </c>
      <c r="L10" s="7">
        <f t="shared" si="2"/>
        <v>5.4182352941176468</v>
      </c>
      <c r="M10" s="1">
        <v>4</v>
      </c>
    </row>
    <row r="11" spans="1:17" hidden="1" x14ac:dyDescent="0.25">
      <c r="A11" t="s">
        <v>9</v>
      </c>
      <c r="B11" s="1">
        <v>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6.5</v>
      </c>
      <c r="I11" s="1">
        <f t="shared" si="0"/>
        <v>11.5</v>
      </c>
      <c r="J11" s="7">
        <f t="shared" si="1"/>
        <v>3.382352941176471</v>
      </c>
      <c r="K11" s="7">
        <v>6.59</v>
      </c>
      <c r="L11" s="7">
        <f t="shared" si="2"/>
        <v>5.3069411764705885</v>
      </c>
      <c r="M11" s="1">
        <v>3</v>
      </c>
    </row>
    <row r="12" spans="1:17" hidden="1" x14ac:dyDescent="0.25">
      <c r="A12" t="s">
        <v>10</v>
      </c>
      <c r="B12" s="1">
        <v>5</v>
      </c>
      <c r="C12" s="1">
        <v>1</v>
      </c>
      <c r="D12" s="1">
        <v>5</v>
      </c>
      <c r="E12" s="1">
        <v>8</v>
      </c>
      <c r="F12" s="1">
        <v>2</v>
      </c>
      <c r="G12" s="1">
        <v>3</v>
      </c>
      <c r="H12" s="1">
        <v>7</v>
      </c>
      <c r="I12" s="1">
        <f t="shared" si="0"/>
        <v>31</v>
      </c>
      <c r="J12" s="7">
        <f t="shared" si="1"/>
        <v>9.117647058823529</v>
      </c>
      <c r="K12" s="7">
        <v>8.8800000000000008</v>
      </c>
      <c r="L12" s="7">
        <f t="shared" si="2"/>
        <v>8.9750588235294124</v>
      </c>
      <c r="M12" s="1">
        <v>0</v>
      </c>
    </row>
    <row r="13" spans="1:17" hidden="1" x14ac:dyDescent="0.25">
      <c r="A13" t="s">
        <v>11</v>
      </c>
      <c r="B13" s="1">
        <v>5</v>
      </c>
      <c r="C13" s="1">
        <v>3</v>
      </c>
      <c r="D13" s="1">
        <v>5</v>
      </c>
      <c r="E13" s="1">
        <v>7.3000000000000007</v>
      </c>
      <c r="F13" s="1">
        <v>2</v>
      </c>
      <c r="G13" s="1">
        <v>3</v>
      </c>
      <c r="H13" s="1">
        <v>6.5</v>
      </c>
      <c r="I13" s="1">
        <f t="shared" si="0"/>
        <v>31.8</v>
      </c>
      <c r="J13" s="7">
        <f t="shared" si="1"/>
        <v>9.3529411764705888</v>
      </c>
      <c r="K13" s="7">
        <v>7.55</v>
      </c>
      <c r="L13" s="7">
        <f t="shared" si="2"/>
        <v>8.2711764705882356</v>
      </c>
      <c r="M13" s="1">
        <v>1</v>
      </c>
    </row>
    <row r="14" spans="1:17" hidden="1" x14ac:dyDescent="0.25">
      <c r="A14" t="s">
        <v>12</v>
      </c>
      <c r="B14" s="1">
        <v>0</v>
      </c>
      <c r="C14" s="1">
        <v>3</v>
      </c>
      <c r="D14" s="1">
        <v>5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8</v>
      </c>
      <c r="J14" s="7">
        <f t="shared" si="1"/>
        <v>2.3529411764705883</v>
      </c>
      <c r="K14" s="7">
        <v>8.5500000000000007</v>
      </c>
      <c r="L14" s="7">
        <f t="shared" si="2"/>
        <v>6.0711764705882354</v>
      </c>
      <c r="M14" s="1">
        <v>4</v>
      </c>
    </row>
    <row r="15" spans="1:17" hidden="1" x14ac:dyDescent="0.25">
      <c r="A15" t="s">
        <v>13</v>
      </c>
      <c r="B15" s="1">
        <v>3.5</v>
      </c>
      <c r="C15" s="1">
        <v>0</v>
      </c>
      <c r="D15" s="1">
        <v>5</v>
      </c>
      <c r="E15" s="1">
        <v>6.7000000000000011</v>
      </c>
      <c r="F15" s="1">
        <v>2</v>
      </c>
      <c r="G15" s="1">
        <v>3</v>
      </c>
      <c r="H15" s="1">
        <v>0</v>
      </c>
      <c r="I15" s="1">
        <f t="shared" si="0"/>
        <v>20.200000000000003</v>
      </c>
      <c r="J15" s="7">
        <f t="shared" si="1"/>
        <v>5.9411764705882364</v>
      </c>
      <c r="K15" s="7">
        <v>8.5500000000000007</v>
      </c>
      <c r="L15" s="7">
        <f t="shared" si="2"/>
        <v>7.5064705882352944</v>
      </c>
      <c r="M15" s="1">
        <v>3</v>
      </c>
    </row>
    <row r="16" spans="1:17" hidden="1" x14ac:dyDescent="0.25">
      <c r="A16" t="s">
        <v>14</v>
      </c>
      <c r="B16" s="1">
        <v>0</v>
      </c>
      <c r="C16" s="1">
        <v>0</v>
      </c>
      <c r="D16" s="1">
        <v>5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5</v>
      </c>
      <c r="J16" s="7">
        <f t="shared" si="1"/>
        <v>1.4705882352941178</v>
      </c>
      <c r="K16" s="7">
        <v>3.55</v>
      </c>
      <c r="L16" s="7">
        <f t="shared" si="2"/>
        <v>2.7182352941176471</v>
      </c>
      <c r="M16" s="1">
        <v>6</v>
      </c>
    </row>
    <row r="17" spans="1:13" hidden="1" x14ac:dyDescent="0.25">
      <c r="A17" t="s">
        <v>15</v>
      </c>
      <c r="B17" s="1">
        <v>5</v>
      </c>
      <c r="C17" s="1">
        <v>3</v>
      </c>
      <c r="D17" s="1">
        <v>5</v>
      </c>
      <c r="E17" s="1">
        <v>8</v>
      </c>
      <c r="F17" s="1">
        <v>2</v>
      </c>
      <c r="G17" s="1">
        <v>3</v>
      </c>
      <c r="H17" s="1">
        <v>7</v>
      </c>
      <c r="I17" s="1">
        <f t="shared" si="0"/>
        <v>33</v>
      </c>
      <c r="J17" s="7">
        <f t="shared" si="1"/>
        <v>9.7058823529411757</v>
      </c>
      <c r="K17" s="7">
        <v>10</v>
      </c>
      <c r="L17" s="7">
        <f t="shared" si="2"/>
        <v>9.882352941176471</v>
      </c>
      <c r="M17" s="1">
        <v>2</v>
      </c>
    </row>
    <row r="18" spans="1:13" hidden="1" x14ac:dyDescent="0.25">
      <c r="A18" t="s">
        <v>16</v>
      </c>
      <c r="B18" s="1">
        <v>0</v>
      </c>
      <c r="C18" s="1">
        <v>3</v>
      </c>
      <c r="D18" s="1">
        <v>5</v>
      </c>
      <c r="E18" s="1">
        <v>0</v>
      </c>
      <c r="F18" s="1">
        <v>0</v>
      </c>
      <c r="G18" s="1">
        <v>3</v>
      </c>
      <c r="H18" s="1">
        <v>3</v>
      </c>
      <c r="I18" s="1">
        <f t="shared" si="0"/>
        <v>14</v>
      </c>
      <c r="J18" s="7">
        <f t="shared" si="1"/>
        <v>4.117647058823529</v>
      </c>
      <c r="K18" s="7">
        <v>6.6749999999999998</v>
      </c>
      <c r="L18" s="7">
        <f t="shared" si="2"/>
        <v>5.652058823529412</v>
      </c>
      <c r="M18" s="1">
        <v>1</v>
      </c>
    </row>
    <row r="19" spans="1:13" hidden="1" x14ac:dyDescent="0.25">
      <c r="A19" t="s">
        <v>17</v>
      </c>
      <c r="B19" s="1">
        <v>0</v>
      </c>
      <c r="C19" s="1">
        <v>0</v>
      </c>
      <c r="D19" s="1">
        <v>5</v>
      </c>
      <c r="E19" s="1">
        <v>0</v>
      </c>
      <c r="F19" s="1">
        <v>1.5</v>
      </c>
      <c r="G19" s="1">
        <v>0</v>
      </c>
      <c r="H19" s="1">
        <v>0</v>
      </c>
      <c r="I19" s="1">
        <f t="shared" si="0"/>
        <v>6.5</v>
      </c>
      <c r="J19" s="7">
        <f t="shared" si="1"/>
        <v>1.9117647058823528</v>
      </c>
      <c r="K19" s="7">
        <v>3.05</v>
      </c>
      <c r="L19" s="7">
        <f t="shared" si="2"/>
        <v>2.5947058823529412</v>
      </c>
      <c r="M19" s="1">
        <v>9</v>
      </c>
    </row>
    <row r="20" spans="1:13" hidden="1" x14ac:dyDescent="0.25">
      <c r="A20" t="s">
        <v>18</v>
      </c>
      <c r="B20" s="1">
        <v>5</v>
      </c>
      <c r="C20" s="1">
        <v>3</v>
      </c>
      <c r="D20" s="1">
        <v>5</v>
      </c>
      <c r="E20" s="1">
        <v>8</v>
      </c>
      <c r="F20" s="1">
        <v>2</v>
      </c>
      <c r="G20" s="1">
        <v>0</v>
      </c>
      <c r="H20" s="1">
        <v>5</v>
      </c>
      <c r="I20" s="1">
        <f t="shared" si="0"/>
        <v>28</v>
      </c>
      <c r="J20" s="7">
        <f t="shared" si="1"/>
        <v>8.235294117647058</v>
      </c>
      <c r="K20" s="7">
        <v>5.05</v>
      </c>
      <c r="L20" s="7">
        <f t="shared" si="2"/>
        <v>6.3241176470588236</v>
      </c>
      <c r="M20" s="1">
        <v>1</v>
      </c>
    </row>
    <row r="21" spans="1:13" hidden="1" x14ac:dyDescent="0.25">
      <c r="A21" t="s">
        <v>19</v>
      </c>
      <c r="B21" s="1">
        <v>5</v>
      </c>
      <c r="C21" s="1">
        <v>3</v>
      </c>
      <c r="D21" s="1">
        <v>5</v>
      </c>
      <c r="E21" s="1">
        <v>6.3000000000000007</v>
      </c>
      <c r="F21" s="1">
        <v>2</v>
      </c>
      <c r="G21" s="1">
        <v>3</v>
      </c>
      <c r="H21" s="1">
        <v>7</v>
      </c>
      <c r="I21" s="1">
        <f t="shared" si="0"/>
        <v>31.3</v>
      </c>
      <c r="J21" s="7">
        <f t="shared" si="1"/>
        <v>9.2058823529411775</v>
      </c>
      <c r="K21" s="7">
        <v>3.55</v>
      </c>
      <c r="L21" s="7">
        <f t="shared" si="2"/>
        <v>5.8123529411764707</v>
      </c>
      <c r="M21" s="1">
        <v>5</v>
      </c>
    </row>
    <row r="22" spans="1:13" hidden="1" x14ac:dyDescent="0.25">
      <c r="A22" t="s">
        <v>20</v>
      </c>
      <c r="B22" s="1">
        <v>4</v>
      </c>
      <c r="C22" s="1">
        <v>3</v>
      </c>
      <c r="D22" s="1">
        <v>5</v>
      </c>
      <c r="E22" s="1">
        <v>6.4999999999999991</v>
      </c>
      <c r="F22" s="1">
        <v>0</v>
      </c>
      <c r="G22" s="1">
        <v>0</v>
      </c>
      <c r="H22" s="1">
        <v>3</v>
      </c>
      <c r="I22" s="1">
        <f t="shared" si="0"/>
        <v>21.5</v>
      </c>
      <c r="J22" s="7">
        <f t="shared" si="1"/>
        <v>6.3235294117647056</v>
      </c>
      <c r="K22" s="7">
        <v>5.3</v>
      </c>
      <c r="L22" s="7">
        <f t="shared" si="2"/>
        <v>5.709411764705882</v>
      </c>
      <c r="M22" s="1">
        <v>3</v>
      </c>
    </row>
    <row r="23" spans="1:13" hidden="1" x14ac:dyDescent="0.25">
      <c r="A23" t="s">
        <v>21</v>
      </c>
      <c r="B23" s="1">
        <v>0</v>
      </c>
      <c r="C23" s="1">
        <v>0</v>
      </c>
      <c r="D23" s="1">
        <v>5</v>
      </c>
      <c r="E23" s="1">
        <v>0</v>
      </c>
      <c r="F23" s="1">
        <v>0</v>
      </c>
      <c r="G23" s="1">
        <v>0</v>
      </c>
      <c r="H23" s="1">
        <v>3</v>
      </c>
      <c r="I23" s="1">
        <f t="shared" si="0"/>
        <v>8</v>
      </c>
      <c r="J23" s="7">
        <f t="shared" si="1"/>
        <v>2.3529411764705883</v>
      </c>
      <c r="K23" s="7">
        <v>6.3</v>
      </c>
      <c r="L23" s="7">
        <f t="shared" si="2"/>
        <v>4.7211764705882349</v>
      </c>
      <c r="M23" s="1">
        <v>1</v>
      </c>
    </row>
    <row r="24" spans="1:13" hidden="1" x14ac:dyDescent="0.25">
      <c r="A24" t="s">
        <v>22</v>
      </c>
      <c r="B24" s="1">
        <v>0</v>
      </c>
      <c r="C24" s="1">
        <v>3</v>
      </c>
      <c r="D24" s="1">
        <v>5</v>
      </c>
      <c r="E24" s="1">
        <v>0</v>
      </c>
      <c r="F24" s="1">
        <v>2</v>
      </c>
      <c r="G24" s="1">
        <v>0</v>
      </c>
      <c r="H24" s="1">
        <v>0</v>
      </c>
      <c r="I24" s="1">
        <f t="shared" si="0"/>
        <v>10</v>
      </c>
      <c r="J24" s="7">
        <f t="shared" si="1"/>
        <v>2.9411764705882355</v>
      </c>
      <c r="K24" s="7">
        <v>7.8</v>
      </c>
      <c r="L24" s="7">
        <f t="shared" si="2"/>
        <v>5.8564705882352941</v>
      </c>
      <c r="M24" s="1">
        <v>1</v>
      </c>
    </row>
    <row r="25" spans="1:13" hidden="1" x14ac:dyDescent="0.25">
      <c r="A25" t="s">
        <v>23</v>
      </c>
      <c r="B25" s="1">
        <v>0</v>
      </c>
      <c r="C25" s="1">
        <v>2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7</v>
      </c>
      <c r="J25" s="7">
        <f t="shared" si="1"/>
        <v>2.0588235294117645</v>
      </c>
      <c r="K25" s="7">
        <v>5.55</v>
      </c>
      <c r="L25" s="7">
        <f t="shared" si="2"/>
        <v>4.1535294117647057</v>
      </c>
      <c r="M25" s="1">
        <v>1</v>
      </c>
    </row>
    <row r="26" spans="1:13" hidden="1" x14ac:dyDescent="0.25">
      <c r="A26" t="s">
        <v>25</v>
      </c>
      <c r="B26" s="1">
        <v>0</v>
      </c>
      <c r="C26" s="1">
        <v>3</v>
      </c>
      <c r="D26" s="1">
        <v>5</v>
      </c>
      <c r="E26" s="1">
        <v>0</v>
      </c>
      <c r="F26" s="1">
        <v>2</v>
      </c>
      <c r="G26" s="1">
        <v>3</v>
      </c>
      <c r="H26" s="1">
        <v>0</v>
      </c>
      <c r="I26" s="1">
        <f t="shared" si="0"/>
        <v>13</v>
      </c>
      <c r="J26" s="7">
        <f t="shared" si="1"/>
        <v>3.8235294117647056</v>
      </c>
      <c r="K26" s="7">
        <v>8.1750000000000007</v>
      </c>
      <c r="L26" s="7">
        <f t="shared" si="2"/>
        <v>6.4344117647058825</v>
      </c>
      <c r="M26" s="1">
        <v>1</v>
      </c>
    </row>
    <row r="27" spans="1:13" hidden="1" x14ac:dyDescent="0.25">
      <c r="A27" t="s">
        <v>26</v>
      </c>
      <c r="B27" s="1">
        <v>4</v>
      </c>
      <c r="C27" s="1">
        <v>3</v>
      </c>
      <c r="D27" s="1">
        <v>5</v>
      </c>
      <c r="E27" s="1">
        <v>6.4999999999999991</v>
      </c>
      <c r="F27" s="1">
        <v>0</v>
      </c>
      <c r="G27" s="1">
        <v>3</v>
      </c>
      <c r="H27" s="1">
        <v>3</v>
      </c>
      <c r="I27" s="1">
        <f t="shared" si="0"/>
        <v>24.5</v>
      </c>
      <c r="J27" s="7">
        <f t="shared" si="1"/>
        <v>7.2058823529411766</v>
      </c>
      <c r="K27" s="7">
        <v>5.88</v>
      </c>
      <c r="L27" s="7">
        <f t="shared" si="2"/>
        <v>6.4103529411764715</v>
      </c>
      <c r="M27" s="1">
        <v>6</v>
      </c>
    </row>
  </sheetData>
  <autoFilter ref="A1:M27" xr:uid="{E3EAD3E5-5B7A-4705-8DDF-7E1216A30333}">
    <filterColumn colId="0">
      <filters>
        <filter val="ARELLANO COMPAN CAROLINA"/>
      </filters>
    </filterColumn>
  </autoFilter>
  <conditionalFormatting sqref="J3:L27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Faltas</vt:lpstr>
      <vt:lpstr>Satelites</vt:lpstr>
      <vt:lpstr>E_Dinamica</vt:lpstr>
      <vt:lpstr>Plantas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2024-01-02T17:29:41Z</dcterms:created>
  <dcterms:modified xsi:type="dcterms:W3CDTF">2024-03-08T16:56:34Z</dcterms:modified>
</cp:coreProperties>
</file>