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"/>
    </mc:Choice>
  </mc:AlternateContent>
  <xr:revisionPtr revIDLastSave="0" documentId="13_ncr:1_{6DFD9455-EDD0-4EDF-A69F-9992A79FD403}" xr6:coauthVersionLast="47" xr6:coauthVersionMax="47" xr10:uidLastSave="{00000000-0000-0000-0000-000000000000}"/>
  <bookViews>
    <workbookView xWindow="-120" yWindow="-120" windowWidth="20730" windowHeight="11160" activeTab="3" xr2:uid="{3B38BCB7-8149-4E80-B00A-D09192B22F60}"/>
  </bookViews>
  <sheets>
    <sheet name="Concentrando" sheetId="1" r:id="rId1"/>
    <sheet name="Examen" sheetId="3" r:id="rId2"/>
    <sheet name="Kepler-Newton" sheetId="2" r:id="rId3"/>
    <sheet name="Calificaciones" sheetId="4" r:id="rId4"/>
  </sheets>
  <definedNames>
    <definedName name="_xlnm._FilterDatabase" localSheetId="3" hidden="1">Calificaciones!$A$1:$F$30</definedName>
    <definedName name="_xlnm._FilterDatabase" localSheetId="0" hidden="1">Concentrando!$A$2:$L$31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X3" i="3"/>
  <c r="Y3" i="3" s="1"/>
  <c r="X4" i="3"/>
  <c r="Y4" i="3" s="1"/>
  <c r="X5" i="3"/>
  <c r="Y5" i="3" s="1"/>
  <c r="X6" i="3"/>
  <c r="Y6" i="3" s="1"/>
  <c r="X7" i="3"/>
  <c r="Y7" i="3" s="1"/>
  <c r="X8" i="3"/>
  <c r="Y8" i="3" s="1"/>
  <c r="X9" i="3"/>
  <c r="Y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Y15" i="3" s="1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Y23" i="3" s="1"/>
  <c r="X24" i="3"/>
  <c r="Y24" i="3" s="1"/>
  <c r="X25" i="3"/>
  <c r="Y25" i="3" s="1"/>
  <c r="X26" i="3"/>
  <c r="Y26" i="3" s="1"/>
  <c r="X27" i="3"/>
  <c r="Y27" i="3" s="1"/>
  <c r="X28" i="3"/>
  <c r="Y28" i="3" s="1"/>
  <c r="X29" i="3"/>
  <c r="Y29" i="3" s="1"/>
  <c r="X30" i="3"/>
  <c r="Y30" i="3" s="1"/>
  <c r="X2" i="3"/>
  <c r="Y2" i="3" s="1"/>
  <c r="K1" i="1"/>
  <c r="K29" i="1"/>
  <c r="L29" i="1" s="1"/>
  <c r="K11" i="1"/>
  <c r="L11" i="1" s="1"/>
  <c r="K20" i="1"/>
  <c r="L20" i="1" s="1"/>
  <c r="K3" i="1"/>
  <c r="L3" i="1" s="1"/>
  <c r="K15" i="1"/>
  <c r="L15" i="1" s="1"/>
  <c r="K12" i="1"/>
  <c r="L12" i="1" s="1"/>
  <c r="K25" i="1"/>
  <c r="L25" i="1" s="1"/>
  <c r="K8" i="1"/>
  <c r="L8" i="1" s="1"/>
  <c r="K21" i="1"/>
  <c r="L21" i="1" s="1"/>
  <c r="K6" i="1"/>
  <c r="L6" i="1" s="1"/>
  <c r="K16" i="1"/>
  <c r="L16" i="1" s="1"/>
  <c r="K13" i="1"/>
  <c r="L13" i="1" s="1"/>
  <c r="K4" i="1"/>
  <c r="L4" i="1" s="1"/>
  <c r="K7" i="1"/>
  <c r="L7" i="1" s="1"/>
  <c r="K9" i="1"/>
  <c r="L9" i="1" s="1"/>
  <c r="K10" i="1"/>
  <c r="L10" i="1" s="1"/>
  <c r="K26" i="1"/>
  <c r="L26" i="1" s="1"/>
  <c r="K30" i="1"/>
  <c r="L30" i="1" s="1"/>
  <c r="K31" i="1"/>
  <c r="L31" i="1" s="1"/>
  <c r="K17" i="1"/>
  <c r="L17" i="1" s="1"/>
  <c r="K18" i="1"/>
  <c r="L18" i="1" s="1"/>
  <c r="K19" i="1"/>
  <c r="L19" i="1" s="1"/>
  <c r="K22" i="1"/>
  <c r="L22" i="1" s="1"/>
  <c r="K14" i="1"/>
  <c r="L14" i="1" s="1"/>
  <c r="K5" i="1"/>
  <c r="L5" i="1" s="1"/>
  <c r="K24" i="1"/>
  <c r="L24" i="1" s="1"/>
  <c r="K28" i="1"/>
  <c r="L28" i="1" s="1"/>
  <c r="K27" i="1"/>
  <c r="L27" i="1" s="1"/>
  <c r="K23" i="1"/>
  <c r="L23" i="1" s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4" i="2"/>
  <c r="M3" i="2"/>
  <c r="M2" i="2"/>
  <c r="AC1" i="3" l="1"/>
  <c r="AC2" i="3" s="1"/>
  <c r="Z7" i="3" l="1"/>
  <c r="Z3" i="3"/>
  <c r="Z11" i="3"/>
  <c r="Z15" i="3"/>
  <c r="Z19" i="3"/>
  <c r="Z23" i="3"/>
  <c r="Z27" i="3"/>
  <c r="Z2" i="3"/>
  <c r="Z4" i="3"/>
  <c r="Z8" i="3"/>
  <c r="Z12" i="3"/>
  <c r="Z16" i="3"/>
  <c r="Z20" i="3"/>
  <c r="Z24" i="3"/>
  <c r="Z28" i="3"/>
  <c r="Z9" i="3"/>
  <c r="Z13" i="3"/>
  <c r="Z17" i="3"/>
  <c r="Z21" i="3"/>
  <c r="Z25" i="3"/>
  <c r="Z29" i="3"/>
  <c r="Z6" i="3"/>
  <c r="Z10" i="3"/>
  <c r="Z14" i="3"/>
  <c r="Z18" i="3"/>
  <c r="Z22" i="3"/>
  <c r="Z26" i="3"/>
  <c r="Z30" i="3"/>
  <c r="Z5" i="3"/>
</calcChain>
</file>

<file path=xl/sharedStrings.xml><?xml version="1.0" encoding="utf-8"?>
<sst xmlns="http://schemas.openxmlformats.org/spreadsheetml/2006/main" count="382" uniqueCount="156">
  <si>
    <t>Matrícula</t>
  </si>
  <si>
    <t>Alumno</t>
  </si>
  <si>
    <t>Apaterno</t>
  </si>
  <si>
    <t>Amaterno</t>
  </si>
  <si>
    <t>Nombre</t>
  </si>
  <si>
    <t>ANDRADE DELGADO BRYANA</t>
  </si>
  <si>
    <t>ANDRADE</t>
  </si>
  <si>
    <t>DELGADO</t>
  </si>
  <si>
    <t>BRYANA</t>
  </si>
  <si>
    <t>ARIAS ARCINIEGA JEZABEL</t>
  </si>
  <si>
    <t>ARIAS</t>
  </si>
  <si>
    <t>ARCINIEGA</t>
  </si>
  <si>
    <t>JEZABEL</t>
  </si>
  <si>
    <t>BOLAÑOS MOUSSONG REGINA MICHELL</t>
  </si>
  <si>
    <t>BOLAÑOS</t>
  </si>
  <si>
    <t>MOUSSONG</t>
  </si>
  <si>
    <t>REGINA MICHELL</t>
  </si>
  <si>
    <t>CHAVEZ SEGURA EMILIA VALERIA</t>
  </si>
  <si>
    <t>CHAVEZ</t>
  </si>
  <si>
    <t>SEGURA</t>
  </si>
  <si>
    <t>EMILIA VALERIA</t>
  </si>
  <si>
    <t>CHINGA ANDAMAYO JOAQUIN MANUEL</t>
  </si>
  <si>
    <t>CHINGA</t>
  </si>
  <si>
    <t>ANDAMAYO</t>
  </si>
  <si>
    <t>JOAQUIN MANUEL</t>
  </si>
  <si>
    <t>CONTADOR ENRIQUEZ DARIANA ANGIE</t>
  </si>
  <si>
    <t>CONTADOR</t>
  </si>
  <si>
    <t>ENRIQUEZ</t>
  </si>
  <si>
    <t>DARIANA ANGIE</t>
  </si>
  <si>
    <t>CORONA RODRIGUEZ JOSE ROBERTO</t>
  </si>
  <si>
    <t>CORONA</t>
  </si>
  <si>
    <t>RODRIGUEZ</t>
  </si>
  <si>
    <t>JOSE ROBERTO</t>
  </si>
  <si>
    <t>ESQUIVEL BONILLA MARIA FERNANDA</t>
  </si>
  <si>
    <t>ESQUIVEL</t>
  </si>
  <si>
    <t>BONILLA</t>
  </si>
  <si>
    <t>MARIA FERNANDA</t>
  </si>
  <si>
    <t>ESTRADA PADILLA ALVARO</t>
  </si>
  <si>
    <t>ESTRADA</t>
  </si>
  <si>
    <t>PADILLA</t>
  </si>
  <si>
    <t>ALVARO</t>
  </si>
  <si>
    <t>FLORES BARRIOS DANNA MICHELLE</t>
  </si>
  <si>
    <t>FLORES</t>
  </si>
  <si>
    <t>BARRIOS</t>
  </si>
  <si>
    <t>DANNA MICHELLE</t>
  </si>
  <si>
    <t>FLORES ESPAÑA HILDA</t>
  </si>
  <si>
    <t>ESPAÑA</t>
  </si>
  <si>
    <t>HILDA</t>
  </si>
  <si>
    <t>HERNANDEZ</t>
  </si>
  <si>
    <t>FLORES QUINTANA REGINA</t>
  </si>
  <si>
    <t>QUINTANA</t>
  </si>
  <si>
    <t>REGINA</t>
  </si>
  <si>
    <t>GALINDO SANDOVAL DANA SOFIA</t>
  </si>
  <si>
    <t>GALINDO</t>
  </si>
  <si>
    <t>SANDOVAL</t>
  </si>
  <si>
    <t>DANA SOFIA</t>
  </si>
  <si>
    <t>GALLEGOS PEREZ EMILIO</t>
  </si>
  <si>
    <t>GALLEGOS</t>
  </si>
  <si>
    <t>PEREZ</t>
  </si>
  <si>
    <t>EMILIO</t>
  </si>
  <si>
    <t>GAMBOA ARREDONDO MELISSA ALEXANDRA</t>
  </si>
  <si>
    <t>GAMBOA</t>
  </si>
  <si>
    <t>ARREDONDO</t>
  </si>
  <si>
    <t>MELISSA ALEXANDRA</t>
  </si>
  <si>
    <t>GONZALEZ HERNANDEZ MIGUEL ANGEL</t>
  </si>
  <si>
    <t>GONZALEZ</t>
  </si>
  <si>
    <t>MIGUEL ANGEL</t>
  </si>
  <si>
    <t>GONZALEZ LUNA RAFAEL</t>
  </si>
  <si>
    <t>LUNA</t>
  </si>
  <si>
    <t>RAFAEL</t>
  </si>
  <si>
    <t>GONZALEZ TALAVERA AXEL IZACHARD</t>
  </si>
  <si>
    <t>TALAVERA</t>
  </si>
  <si>
    <t>AXEL IZACHARD</t>
  </si>
  <si>
    <t>GUTIERREZ GARCIA DIANA BERENICE</t>
  </si>
  <si>
    <t>GUTIERREZ</t>
  </si>
  <si>
    <t>GARCIA</t>
  </si>
  <si>
    <t>DIANA BERENICE</t>
  </si>
  <si>
    <t>GUTIERREZ LEON RAUL ARIEL</t>
  </si>
  <si>
    <t>LEON</t>
  </si>
  <si>
    <t>RAUL ARIEL</t>
  </si>
  <si>
    <t>GUTIERREZ ROMERO ADAN YAHIR</t>
  </si>
  <si>
    <t>ROMERO</t>
  </si>
  <si>
    <t>ADAN YAHIR</t>
  </si>
  <si>
    <t>GUZMAN ESPEJEL RODRIGO ALEJANDRO</t>
  </si>
  <si>
    <t>GUZMAN</t>
  </si>
  <si>
    <t>ESPEJEL</t>
  </si>
  <si>
    <t>RODRIGO ALEJANDRO</t>
  </si>
  <si>
    <t>HERNANDEZ GONZALEZ DANTE</t>
  </si>
  <si>
    <t>DANTE</t>
  </si>
  <si>
    <t>HERNANDEZ HERNANDEZ MARIANA</t>
  </si>
  <si>
    <t>MARIANA</t>
  </si>
  <si>
    <t>HERNANDEZ LUGO VALENTINA CELESTE</t>
  </si>
  <si>
    <t>LUGO</t>
  </si>
  <si>
    <t>VALENTINA CELESTE</t>
  </si>
  <si>
    <t>HERNANDEZ NAVA SANTIAGO ELIHU</t>
  </si>
  <si>
    <t>NAVA</t>
  </si>
  <si>
    <t>SANTIAGO ELIHU</t>
  </si>
  <si>
    <t>HERNANDEZ SOLANO ALEXA RENATA</t>
  </si>
  <si>
    <t>SOLANO</t>
  </si>
  <si>
    <t>ALEXA RENATA</t>
  </si>
  <si>
    <t>LOPEZ MARTINEZ MARIANA</t>
  </si>
  <si>
    <t>LOPEZ</t>
  </si>
  <si>
    <t>MARTINEZ</t>
  </si>
  <si>
    <t>PEREZ ALVIZO MELANIE</t>
  </si>
  <si>
    <t>ALVIZO</t>
  </si>
  <si>
    <t>MELANIE</t>
  </si>
  <si>
    <t>Kepler-Newton</t>
  </si>
  <si>
    <t>Presentación</t>
  </si>
  <si>
    <t>Bio Newton</t>
  </si>
  <si>
    <t>Leyes de Newton</t>
  </si>
  <si>
    <t>Bio Kepler</t>
  </si>
  <si>
    <t>Leyes Kepler</t>
  </si>
  <si>
    <t>Bibliografía</t>
  </si>
  <si>
    <t>Ortografía</t>
  </si>
  <si>
    <t>Puntaje</t>
  </si>
  <si>
    <t>Planetas</t>
  </si>
  <si>
    <t>Ej_Caida_Clase</t>
  </si>
  <si>
    <t>Ej_Caida_Casa</t>
  </si>
  <si>
    <t>Apuntes</t>
  </si>
  <si>
    <t>Calificación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</si>
  <si>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</si>
  <si>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</si>
  <si>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</si>
  <si>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</si>
  <si>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</si>
  <si>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</si>
  <si>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</si>
  <si>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</si>
  <si>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</si>
  <si>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</si>
  <si>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</si>
  <si>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</si>
  <si>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</si>
  <si>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</si>
  <si>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</si>
  <si>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</si>
  <si>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</si>
  <si>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</si>
  <si>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</si>
  <si>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</si>
  <si>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V</t>
  </si>
  <si>
    <t>B</t>
  </si>
  <si>
    <t>A</t>
  </si>
  <si>
    <t>Eval_Cont</t>
  </si>
  <si>
    <t>Examen</t>
  </si>
  <si>
    <t>Teoría</t>
  </si>
  <si>
    <t>Máxima</t>
  </si>
  <si>
    <t>Diferencia</t>
  </si>
  <si>
    <t>Ajuste</t>
  </si>
  <si>
    <t>Faltas</t>
  </si>
  <si>
    <t>Acreditados</t>
  </si>
  <si>
    <t>Acreditados_2</t>
  </si>
  <si>
    <t>N</t>
  </si>
  <si>
    <t>% Grupo</t>
  </si>
  <si>
    <t>Promedio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</si>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</sst>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F5A0-642F-4560-B0C5-3C9690CB9299}">
  <sheetPr filterMode="1"/>
  <dimension ref="A1:L31"/>
  <sheetViews>
    <sheetView zoomScale="120" zoomScaleNormal="120" workbookViewId="0">
      <selection activeCell="I3" sqref="I3"/>
    </sheetView>
  </sheetViews>
  <sheetFormatPr baseColWidth="10" defaultRowHeight="15" x14ac:dyDescent="0.25"/>
  <cols>
    <col min="5" max="5" width="20.28515625" bestFit="1" customWidth="1"/>
    <col min="6" max="6" width="14.7109375" style="2" bestFit="1" customWidth="1"/>
    <col min="7" max="7" width="11.42578125" style="2"/>
    <col min="8" max="8" width="14.140625" style="2" bestFit="1" customWidth="1"/>
    <col min="9" max="9" width="13.42578125" style="2" bestFit="1" customWidth="1"/>
    <col min="10" max="12" width="11.42578125" style="2"/>
  </cols>
  <sheetData>
    <row r="1" spans="1:12" x14ac:dyDescent="0.25">
      <c r="F1" s="2">
        <v>7</v>
      </c>
      <c r="G1" s="2">
        <v>3</v>
      </c>
      <c r="H1" s="2">
        <v>5</v>
      </c>
      <c r="I1" s="2">
        <v>5</v>
      </c>
      <c r="J1" s="2">
        <v>3</v>
      </c>
      <c r="K1" s="2">
        <f>SUM(F1:J1)</f>
        <v>23</v>
      </c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106</v>
      </c>
      <c r="G2" s="1" t="s">
        <v>115</v>
      </c>
      <c r="H2" s="1" t="s">
        <v>116</v>
      </c>
      <c r="I2" s="1" t="s">
        <v>117</v>
      </c>
      <c r="J2" s="1" t="s">
        <v>118</v>
      </c>
      <c r="K2" s="1" t="s">
        <v>114</v>
      </c>
      <c r="L2" s="1" t="s">
        <v>119</v>
      </c>
    </row>
    <row r="3" spans="1:12" x14ac:dyDescent="0.25">
      <c r="A3">
        <v>20263998</v>
      </c>
      <c r="B3" t="s">
        <v>5</v>
      </c>
      <c r="C3" t="s">
        <v>6</v>
      </c>
      <c r="D3" t="s">
        <v>7</v>
      </c>
      <c r="E3" t="s">
        <v>8</v>
      </c>
      <c r="F3" s="2">
        <v>7</v>
      </c>
      <c r="G3" s="2">
        <v>3</v>
      </c>
      <c r="H3" s="2">
        <v>5</v>
      </c>
      <c r="I3" s="2">
        <v>3</v>
      </c>
      <c r="J3" s="2">
        <v>0</v>
      </c>
      <c r="K3" s="2">
        <f t="shared" ref="K3:K31" si="0">SUM(F3:J3)</f>
        <v>18</v>
      </c>
      <c r="L3" s="3">
        <f>(K3/23)*10</f>
        <v>7.8260869565217392</v>
      </c>
    </row>
    <row r="4" spans="1:12" hidden="1" x14ac:dyDescent="0.25">
      <c r="A4">
        <v>20244739</v>
      </c>
      <c r="B4" t="s">
        <v>9</v>
      </c>
      <c r="C4" t="s">
        <v>10</v>
      </c>
      <c r="D4" t="s">
        <v>11</v>
      </c>
      <c r="E4" t="s">
        <v>12</v>
      </c>
      <c r="F4" s="2">
        <v>7</v>
      </c>
      <c r="G4" s="2">
        <v>3</v>
      </c>
      <c r="H4" s="2">
        <v>5</v>
      </c>
      <c r="I4" s="2">
        <v>4</v>
      </c>
      <c r="J4" s="2">
        <v>3</v>
      </c>
      <c r="K4" s="2">
        <f t="shared" si="0"/>
        <v>22</v>
      </c>
      <c r="L4" s="3">
        <f t="shared" ref="L4:L31" si="1">(K4/23)*10</f>
        <v>9.5652173913043477</v>
      </c>
    </row>
    <row r="5" spans="1:12" hidden="1" x14ac:dyDescent="0.25">
      <c r="A5">
        <v>10186663</v>
      </c>
      <c r="B5" t="s">
        <v>13</v>
      </c>
      <c r="C5" t="s">
        <v>14</v>
      </c>
      <c r="D5" t="s">
        <v>15</v>
      </c>
      <c r="E5" t="s">
        <v>16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f t="shared" si="0"/>
        <v>0</v>
      </c>
      <c r="L5" s="3">
        <f t="shared" si="1"/>
        <v>0</v>
      </c>
    </row>
    <row r="6" spans="1:12" hidden="1" x14ac:dyDescent="0.25">
      <c r="A6">
        <v>10187045</v>
      </c>
      <c r="B6" t="s">
        <v>17</v>
      </c>
      <c r="C6" t="s">
        <v>18</v>
      </c>
      <c r="D6" t="s">
        <v>19</v>
      </c>
      <c r="E6" t="s">
        <v>20</v>
      </c>
      <c r="F6" s="2">
        <v>6</v>
      </c>
      <c r="G6" s="2">
        <v>0</v>
      </c>
      <c r="H6" s="2">
        <v>5</v>
      </c>
      <c r="I6" s="2">
        <v>4</v>
      </c>
      <c r="J6" s="2">
        <v>0</v>
      </c>
      <c r="K6" s="2">
        <f t="shared" si="0"/>
        <v>15</v>
      </c>
      <c r="L6" s="3">
        <f t="shared" si="1"/>
        <v>6.5217391304347831</v>
      </c>
    </row>
    <row r="7" spans="1:12" hidden="1" x14ac:dyDescent="0.25">
      <c r="A7">
        <v>10186376</v>
      </c>
      <c r="B7" t="s">
        <v>21</v>
      </c>
      <c r="C7" t="s">
        <v>22</v>
      </c>
      <c r="D7" t="s">
        <v>23</v>
      </c>
      <c r="E7" t="s">
        <v>24</v>
      </c>
      <c r="F7" s="2">
        <v>6</v>
      </c>
      <c r="G7" s="2">
        <v>3</v>
      </c>
      <c r="H7" s="2">
        <v>5</v>
      </c>
      <c r="I7" s="2">
        <v>0</v>
      </c>
      <c r="J7" s="2">
        <v>3</v>
      </c>
      <c r="K7" s="2">
        <f t="shared" si="0"/>
        <v>17</v>
      </c>
      <c r="L7" s="3">
        <f t="shared" si="1"/>
        <v>7.391304347826086</v>
      </c>
    </row>
    <row r="8" spans="1:12" hidden="1" x14ac:dyDescent="0.25">
      <c r="A8">
        <v>20238395</v>
      </c>
      <c r="B8" t="s">
        <v>25</v>
      </c>
      <c r="C8" t="s">
        <v>26</v>
      </c>
      <c r="D8" t="s">
        <v>27</v>
      </c>
      <c r="E8" t="s">
        <v>28</v>
      </c>
      <c r="F8" s="2">
        <v>7</v>
      </c>
      <c r="G8" s="2">
        <v>3</v>
      </c>
      <c r="H8" s="2">
        <v>5</v>
      </c>
      <c r="I8" s="2">
        <v>4.8</v>
      </c>
      <c r="J8" s="2">
        <v>3</v>
      </c>
      <c r="K8" s="2">
        <f t="shared" si="0"/>
        <v>22.8</v>
      </c>
      <c r="L8" s="3">
        <f t="shared" si="1"/>
        <v>9.913043478260871</v>
      </c>
    </row>
    <row r="9" spans="1:12" hidden="1" x14ac:dyDescent="0.25">
      <c r="A9">
        <v>10185692</v>
      </c>
      <c r="B9" t="s">
        <v>29</v>
      </c>
      <c r="C9" t="s">
        <v>30</v>
      </c>
      <c r="D9" t="s">
        <v>31</v>
      </c>
      <c r="E9" t="s">
        <v>32</v>
      </c>
      <c r="F9" s="2">
        <v>7</v>
      </c>
      <c r="G9" s="2">
        <v>0</v>
      </c>
      <c r="H9" s="2">
        <v>5</v>
      </c>
      <c r="I9" s="2">
        <v>4</v>
      </c>
      <c r="J9" s="2">
        <v>0</v>
      </c>
      <c r="K9" s="2">
        <f t="shared" si="0"/>
        <v>16</v>
      </c>
      <c r="L9" s="3">
        <f t="shared" si="1"/>
        <v>6.9565217391304346</v>
      </c>
    </row>
    <row r="10" spans="1:12" hidden="1" x14ac:dyDescent="0.25">
      <c r="A10">
        <v>20266322</v>
      </c>
      <c r="B10" t="s">
        <v>33</v>
      </c>
      <c r="C10" t="s">
        <v>34</v>
      </c>
      <c r="D10" t="s">
        <v>35</v>
      </c>
      <c r="E10" t="s">
        <v>36</v>
      </c>
      <c r="F10" s="2">
        <v>7</v>
      </c>
      <c r="G10" s="2">
        <v>3</v>
      </c>
      <c r="H10" s="2">
        <v>5</v>
      </c>
      <c r="I10" s="2">
        <v>5</v>
      </c>
      <c r="J10" s="2">
        <v>3</v>
      </c>
      <c r="K10" s="2">
        <f t="shared" si="0"/>
        <v>23</v>
      </c>
      <c r="L10" s="3">
        <f t="shared" si="1"/>
        <v>10</v>
      </c>
    </row>
    <row r="11" spans="1:12" hidden="1" x14ac:dyDescent="0.25">
      <c r="A11">
        <v>20245456</v>
      </c>
      <c r="B11" t="s">
        <v>37</v>
      </c>
      <c r="C11" t="s">
        <v>38</v>
      </c>
      <c r="D11" t="s">
        <v>39</v>
      </c>
      <c r="E11" t="s">
        <v>40</v>
      </c>
      <c r="F11" s="2">
        <v>7</v>
      </c>
      <c r="G11" s="2">
        <v>3</v>
      </c>
      <c r="H11" s="2">
        <v>5</v>
      </c>
      <c r="I11" s="2">
        <v>5</v>
      </c>
      <c r="J11" s="2">
        <v>3</v>
      </c>
      <c r="K11" s="2">
        <f t="shared" si="0"/>
        <v>23</v>
      </c>
      <c r="L11" s="3">
        <f t="shared" si="1"/>
        <v>10</v>
      </c>
    </row>
    <row r="12" spans="1:12" hidden="1" x14ac:dyDescent="0.25">
      <c r="A12">
        <v>10186574</v>
      </c>
      <c r="B12" t="s">
        <v>41</v>
      </c>
      <c r="C12" t="s">
        <v>42</v>
      </c>
      <c r="D12" t="s">
        <v>43</v>
      </c>
      <c r="E12" t="s">
        <v>44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0"/>
        <v>0</v>
      </c>
      <c r="L12" s="3">
        <f t="shared" si="1"/>
        <v>0</v>
      </c>
    </row>
    <row r="13" spans="1:12" hidden="1" x14ac:dyDescent="0.25">
      <c r="A13">
        <v>20249032</v>
      </c>
      <c r="B13" t="s">
        <v>45</v>
      </c>
      <c r="C13" t="s">
        <v>42</v>
      </c>
      <c r="D13" t="s">
        <v>46</v>
      </c>
      <c r="E13" t="s">
        <v>47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f t="shared" si="0"/>
        <v>0</v>
      </c>
      <c r="L13" s="3">
        <f t="shared" si="1"/>
        <v>0</v>
      </c>
    </row>
    <row r="14" spans="1:12" hidden="1" x14ac:dyDescent="0.25">
      <c r="A14">
        <v>20266998</v>
      </c>
      <c r="B14" t="s">
        <v>49</v>
      </c>
      <c r="C14" t="s">
        <v>42</v>
      </c>
      <c r="D14" t="s">
        <v>50</v>
      </c>
      <c r="E14" t="s">
        <v>51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f t="shared" si="0"/>
        <v>0</v>
      </c>
      <c r="L14" s="3">
        <f t="shared" si="1"/>
        <v>0</v>
      </c>
    </row>
    <row r="15" spans="1:12" hidden="1" x14ac:dyDescent="0.25">
      <c r="A15">
        <v>20264862</v>
      </c>
      <c r="B15" t="s">
        <v>52</v>
      </c>
      <c r="C15" t="s">
        <v>53</v>
      </c>
      <c r="D15" t="s">
        <v>54</v>
      </c>
      <c r="E15" t="s">
        <v>55</v>
      </c>
      <c r="F15" s="2">
        <v>7</v>
      </c>
      <c r="G15" s="2">
        <v>3</v>
      </c>
      <c r="H15" s="2">
        <v>5</v>
      </c>
      <c r="I15" s="2">
        <v>5</v>
      </c>
      <c r="J15" s="2">
        <v>3</v>
      </c>
      <c r="K15" s="2">
        <f t="shared" si="0"/>
        <v>23</v>
      </c>
      <c r="L15" s="3">
        <f t="shared" si="1"/>
        <v>10</v>
      </c>
    </row>
    <row r="16" spans="1:12" hidden="1" x14ac:dyDescent="0.25">
      <c r="A16">
        <v>20268353</v>
      </c>
      <c r="B16" t="s">
        <v>56</v>
      </c>
      <c r="C16" t="s">
        <v>57</v>
      </c>
      <c r="D16" t="s">
        <v>58</v>
      </c>
      <c r="E16" t="s">
        <v>59</v>
      </c>
      <c r="F16" s="2">
        <v>0</v>
      </c>
      <c r="G16" s="2">
        <v>0</v>
      </c>
      <c r="H16" s="2">
        <v>0</v>
      </c>
      <c r="I16" s="2">
        <v>0</v>
      </c>
      <c r="J16" s="2">
        <v>3</v>
      </c>
      <c r="K16" s="2">
        <f t="shared" si="0"/>
        <v>3</v>
      </c>
      <c r="L16" s="3">
        <f t="shared" si="1"/>
        <v>1.3043478260869565</v>
      </c>
    </row>
    <row r="17" spans="1:12" hidden="1" x14ac:dyDescent="0.25">
      <c r="A17">
        <v>20264649</v>
      </c>
      <c r="B17" t="s">
        <v>60</v>
      </c>
      <c r="C17" t="s">
        <v>61</v>
      </c>
      <c r="D17" t="s">
        <v>62</v>
      </c>
      <c r="E17" t="s">
        <v>63</v>
      </c>
      <c r="F17" s="2">
        <v>4</v>
      </c>
      <c r="G17" s="2">
        <v>0</v>
      </c>
      <c r="H17" s="2">
        <v>0</v>
      </c>
      <c r="I17" s="2">
        <v>0</v>
      </c>
      <c r="J17" s="2">
        <v>0</v>
      </c>
      <c r="K17" s="2">
        <f t="shared" si="0"/>
        <v>4</v>
      </c>
      <c r="L17" s="3">
        <f t="shared" si="1"/>
        <v>1.7391304347826086</v>
      </c>
    </row>
    <row r="18" spans="1:12" hidden="1" x14ac:dyDescent="0.25">
      <c r="A18">
        <v>10187502</v>
      </c>
      <c r="B18" t="s">
        <v>64</v>
      </c>
      <c r="C18" t="s">
        <v>65</v>
      </c>
      <c r="D18" t="s">
        <v>48</v>
      </c>
      <c r="E18" t="s">
        <v>66</v>
      </c>
      <c r="F18" s="2">
        <v>7</v>
      </c>
      <c r="G18" s="2">
        <v>3</v>
      </c>
      <c r="H18" s="2">
        <v>5</v>
      </c>
      <c r="I18" s="2">
        <v>4.4000000000000004</v>
      </c>
      <c r="J18" s="2">
        <v>3</v>
      </c>
      <c r="K18" s="2">
        <f t="shared" si="0"/>
        <v>22.4</v>
      </c>
      <c r="L18" s="3">
        <f t="shared" si="1"/>
        <v>9.7391304347826075</v>
      </c>
    </row>
    <row r="19" spans="1:12" hidden="1" x14ac:dyDescent="0.25">
      <c r="A19">
        <v>20235464</v>
      </c>
      <c r="B19" t="s">
        <v>67</v>
      </c>
      <c r="C19" t="s">
        <v>65</v>
      </c>
      <c r="D19" t="s">
        <v>68</v>
      </c>
      <c r="E19" t="s">
        <v>69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f t="shared" si="0"/>
        <v>1</v>
      </c>
      <c r="L19" s="3">
        <f t="shared" si="1"/>
        <v>0.43478260869565216</v>
      </c>
    </row>
    <row r="20" spans="1:12" hidden="1" x14ac:dyDescent="0.25">
      <c r="A20">
        <v>20247651</v>
      </c>
      <c r="B20" t="s">
        <v>70</v>
      </c>
      <c r="C20" t="s">
        <v>65</v>
      </c>
      <c r="D20" t="s">
        <v>71</v>
      </c>
      <c r="E20" t="s">
        <v>72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f t="shared" si="0"/>
        <v>0</v>
      </c>
      <c r="L20" s="3">
        <f t="shared" si="1"/>
        <v>0</v>
      </c>
    </row>
    <row r="21" spans="1:12" hidden="1" x14ac:dyDescent="0.25">
      <c r="A21">
        <v>20244756</v>
      </c>
      <c r="B21" t="s">
        <v>73</v>
      </c>
      <c r="C21" t="s">
        <v>74</v>
      </c>
      <c r="D21" t="s">
        <v>75</v>
      </c>
      <c r="E21" t="s">
        <v>76</v>
      </c>
      <c r="F21" s="2">
        <v>7</v>
      </c>
      <c r="G21" s="2">
        <v>3</v>
      </c>
      <c r="H21" s="2">
        <v>5</v>
      </c>
      <c r="I21" s="2">
        <v>3.7</v>
      </c>
      <c r="J21" s="2">
        <v>2</v>
      </c>
      <c r="K21" s="2">
        <f t="shared" si="0"/>
        <v>20.7</v>
      </c>
      <c r="L21" s="3">
        <f t="shared" si="1"/>
        <v>9</v>
      </c>
    </row>
    <row r="22" spans="1:12" hidden="1" x14ac:dyDescent="0.25">
      <c r="A22">
        <v>20266315</v>
      </c>
      <c r="B22" t="s">
        <v>77</v>
      </c>
      <c r="C22" t="s">
        <v>74</v>
      </c>
      <c r="D22" t="s">
        <v>78</v>
      </c>
      <c r="E22" t="s">
        <v>79</v>
      </c>
      <c r="F22" s="2">
        <v>6</v>
      </c>
      <c r="G22" s="2">
        <v>3</v>
      </c>
      <c r="H22" s="2">
        <v>5</v>
      </c>
      <c r="I22" s="2">
        <v>4</v>
      </c>
      <c r="J22" s="2">
        <v>1</v>
      </c>
      <c r="K22" s="2">
        <f t="shared" si="0"/>
        <v>19</v>
      </c>
      <c r="L22" s="3">
        <f t="shared" si="1"/>
        <v>8.2608695652173907</v>
      </c>
    </row>
    <row r="23" spans="1:12" hidden="1" x14ac:dyDescent="0.25">
      <c r="A23">
        <v>20271313</v>
      </c>
      <c r="B23" t="s">
        <v>80</v>
      </c>
      <c r="C23" t="s">
        <v>74</v>
      </c>
      <c r="D23" t="s">
        <v>81</v>
      </c>
      <c r="E23" t="s">
        <v>82</v>
      </c>
      <c r="F23" s="2">
        <v>6.75</v>
      </c>
      <c r="G23" s="2">
        <v>0</v>
      </c>
      <c r="H23" s="2">
        <v>5</v>
      </c>
      <c r="I23" s="2">
        <v>0</v>
      </c>
      <c r="J23" s="2">
        <v>0</v>
      </c>
      <c r="K23" s="2">
        <f t="shared" si="0"/>
        <v>11.75</v>
      </c>
      <c r="L23" s="3">
        <f t="shared" si="1"/>
        <v>5.108695652173914</v>
      </c>
    </row>
    <row r="24" spans="1:12" hidden="1" x14ac:dyDescent="0.25">
      <c r="A24">
        <v>20266724</v>
      </c>
      <c r="B24" t="s">
        <v>83</v>
      </c>
      <c r="C24" t="s">
        <v>84</v>
      </c>
      <c r="D24" t="s">
        <v>85</v>
      </c>
      <c r="E24" t="s">
        <v>86</v>
      </c>
      <c r="F24" s="2">
        <v>6.5</v>
      </c>
      <c r="G24" s="2">
        <v>0</v>
      </c>
      <c r="H24" s="2">
        <v>0</v>
      </c>
      <c r="I24" s="2">
        <v>0</v>
      </c>
      <c r="J24" s="2">
        <v>0</v>
      </c>
      <c r="K24" s="2">
        <f t="shared" si="0"/>
        <v>6.5</v>
      </c>
      <c r="L24" s="3">
        <f t="shared" si="1"/>
        <v>2.8260869565217388</v>
      </c>
    </row>
    <row r="25" spans="1:12" hidden="1" x14ac:dyDescent="0.25">
      <c r="A25">
        <v>20251515</v>
      </c>
      <c r="B25" t="s">
        <v>87</v>
      </c>
      <c r="C25" t="s">
        <v>48</v>
      </c>
      <c r="D25" t="s">
        <v>65</v>
      </c>
      <c r="E25" t="s">
        <v>88</v>
      </c>
      <c r="F25" s="2">
        <v>7</v>
      </c>
      <c r="G25" s="2">
        <v>3</v>
      </c>
      <c r="H25" s="2">
        <v>5</v>
      </c>
      <c r="I25" s="2">
        <v>3.7</v>
      </c>
      <c r="J25" s="2">
        <v>3</v>
      </c>
      <c r="K25" s="2">
        <f t="shared" si="0"/>
        <v>21.7</v>
      </c>
      <c r="L25" s="3">
        <f t="shared" si="1"/>
        <v>9.4347826086956523</v>
      </c>
    </row>
    <row r="26" spans="1:12" hidden="1" x14ac:dyDescent="0.25">
      <c r="A26">
        <v>20250030</v>
      </c>
      <c r="B26" t="s">
        <v>89</v>
      </c>
      <c r="C26" t="s">
        <v>48</v>
      </c>
      <c r="D26" t="s">
        <v>48</v>
      </c>
      <c r="E26" t="s">
        <v>90</v>
      </c>
      <c r="F26" s="2">
        <v>7</v>
      </c>
      <c r="G26" s="2">
        <v>3</v>
      </c>
      <c r="H26" s="2">
        <v>5</v>
      </c>
      <c r="I26" s="2">
        <v>5</v>
      </c>
      <c r="J26" s="2">
        <v>2</v>
      </c>
      <c r="K26" s="2">
        <f t="shared" si="0"/>
        <v>22</v>
      </c>
      <c r="L26" s="3">
        <f t="shared" si="1"/>
        <v>9.5652173913043477</v>
      </c>
    </row>
    <row r="27" spans="1:12" hidden="1" x14ac:dyDescent="0.25">
      <c r="A27">
        <v>20266265</v>
      </c>
      <c r="B27" t="s">
        <v>91</v>
      </c>
      <c r="C27" t="s">
        <v>48</v>
      </c>
      <c r="D27" t="s">
        <v>92</v>
      </c>
      <c r="E27" t="s">
        <v>93</v>
      </c>
      <c r="F27" s="2">
        <v>7</v>
      </c>
      <c r="G27" s="2">
        <v>3</v>
      </c>
      <c r="H27" s="2">
        <v>0</v>
      </c>
      <c r="I27" s="2">
        <v>0</v>
      </c>
      <c r="J27" s="2">
        <v>0</v>
      </c>
      <c r="K27" s="2">
        <f t="shared" si="0"/>
        <v>10</v>
      </c>
      <c r="L27" s="3">
        <f t="shared" si="1"/>
        <v>4.3478260869565215</v>
      </c>
    </row>
    <row r="28" spans="1:12" hidden="1" x14ac:dyDescent="0.25">
      <c r="A28">
        <v>20251561</v>
      </c>
      <c r="B28" t="s">
        <v>94</v>
      </c>
      <c r="C28" t="s">
        <v>48</v>
      </c>
      <c r="D28" t="s">
        <v>95</v>
      </c>
      <c r="E28" t="s">
        <v>96</v>
      </c>
      <c r="F28" s="2">
        <v>7</v>
      </c>
      <c r="G28" s="2">
        <v>0</v>
      </c>
      <c r="H28" s="2">
        <v>0</v>
      </c>
      <c r="I28" s="2">
        <v>0</v>
      </c>
      <c r="J28" s="2">
        <v>0</v>
      </c>
      <c r="K28" s="2">
        <f t="shared" si="0"/>
        <v>7</v>
      </c>
      <c r="L28" s="3">
        <f t="shared" si="1"/>
        <v>3.0434782608695654</v>
      </c>
    </row>
    <row r="29" spans="1:12" hidden="1" x14ac:dyDescent="0.25">
      <c r="A29">
        <v>10186004</v>
      </c>
      <c r="B29" t="s">
        <v>97</v>
      </c>
      <c r="C29" t="s">
        <v>48</v>
      </c>
      <c r="D29" t="s">
        <v>98</v>
      </c>
      <c r="E29" t="s">
        <v>99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f t="shared" si="0"/>
        <v>0</v>
      </c>
      <c r="L29" s="3">
        <f t="shared" si="1"/>
        <v>0</v>
      </c>
    </row>
    <row r="30" spans="1:12" hidden="1" x14ac:dyDescent="0.25">
      <c r="A30">
        <v>20270002</v>
      </c>
      <c r="B30" t="s">
        <v>100</v>
      </c>
      <c r="C30" t="s">
        <v>101</v>
      </c>
      <c r="D30" t="s">
        <v>102</v>
      </c>
      <c r="E30" t="s">
        <v>90</v>
      </c>
      <c r="F30" s="2">
        <v>7</v>
      </c>
      <c r="G30" s="2">
        <v>3</v>
      </c>
      <c r="H30" s="2">
        <v>5</v>
      </c>
      <c r="I30" s="2">
        <v>4.6500000000000004</v>
      </c>
      <c r="J30" s="2">
        <v>3</v>
      </c>
      <c r="K30" s="2">
        <f t="shared" si="0"/>
        <v>22.65</v>
      </c>
      <c r="L30" s="3">
        <f t="shared" si="1"/>
        <v>9.8478260869565215</v>
      </c>
    </row>
    <row r="31" spans="1:12" hidden="1" x14ac:dyDescent="0.25">
      <c r="A31">
        <v>10186676</v>
      </c>
      <c r="B31" t="s">
        <v>103</v>
      </c>
      <c r="C31" t="s">
        <v>58</v>
      </c>
      <c r="D31" t="s">
        <v>104</v>
      </c>
      <c r="E31" t="s">
        <v>105</v>
      </c>
      <c r="F31" s="2">
        <v>5</v>
      </c>
      <c r="G31" s="2">
        <v>3</v>
      </c>
      <c r="H31" s="2">
        <v>5</v>
      </c>
      <c r="I31" s="2">
        <v>3.5</v>
      </c>
      <c r="J31" s="2">
        <v>3</v>
      </c>
      <c r="K31" s="2">
        <f t="shared" si="0"/>
        <v>19.5</v>
      </c>
      <c r="L31" s="3">
        <f t="shared" si="1"/>
        <v>8.4782608695652169</v>
      </c>
    </row>
  </sheetData>
  <autoFilter ref="A2:L31" xr:uid="{8032F5A0-642F-4560-B0C5-3C9690CB9299}">
    <filterColumn colId="1">
      <filters>
        <filter val="ANDRADE DELGADO BRYANA"/>
      </filters>
    </filterColumn>
  </autoFilter>
  <sortState xmlns:xlrd2="http://schemas.microsoft.com/office/spreadsheetml/2017/richdata2" ref="A3:L31">
    <sortCondition ref="B3:B31"/>
  </sortState>
  <conditionalFormatting sqref="F3:K31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3CB4-FE1F-4409-88B3-5B983003DED0}">
  <dimension ref="A1:AE30"/>
  <sheetViews>
    <sheetView workbookViewId="0">
      <selection activeCell="X13" sqref="X13"/>
    </sheetView>
  </sheetViews>
  <sheetFormatPr baseColWidth="10" defaultRowHeight="15" x14ac:dyDescent="0.25"/>
  <cols>
    <col min="1" max="1" width="6.5703125" customWidth="1"/>
    <col min="2" max="2" width="40.7109375" bestFit="1" customWidth="1"/>
    <col min="3" max="3" width="5.140625" style="2" customWidth="1"/>
    <col min="4" max="4" width="5" style="2" bestFit="1" customWidth="1"/>
    <col min="5" max="7" width="3.85546875" style="2" customWidth="1"/>
    <col min="8" max="8" width="5" style="2" bestFit="1" customWidth="1"/>
    <col min="9" max="13" width="3.85546875" style="2" customWidth="1"/>
    <col min="14" max="14" width="5" style="2" bestFit="1" customWidth="1"/>
    <col min="15" max="23" width="3.85546875" style="2" customWidth="1"/>
    <col min="24" max="26" width="11.42578125" style="2"/>
    <col min="28" max="28" width="13.5703125" bestFit="1" customWidth="1"/>
  </cols>
  <sheetData>
    <row r="1" spans="1:31" x14ac:dyDescent="0.25">
      <c r="B1" t="s">
        <v>1</v>
      </c>
      <c r="C1" s="2" t="s">
        <v>140</v>
      </c>
      <c r="D1" s="2" t="s">
        <v>120</v>
      </c>
      <c r="E1" s="2" t="s">
        <v>121</v>
      </c>
      <c r="F1" s="2" t="s">
        <v>122</v>
      </c>
      <c r="G1" s="2" t="s">
        <v>123</v>
      </c>
      <c r="H1" s="2" t="s">
        <v>124</v>
      </c>
      <c r="I1" s="2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  <c r="S1" s="2" t="s">
        <v>135</v>
      </c>
      <c r="T1" s="2" t="s">
        <v>136</v>
      </c>
      <c r="U1" s="2" t="s">
        <v>137</v>
      </c>
      <c r="V1" s="2" t="s">
        <v>138</v>
      </c>
      <c r="W1" s="2" t="s">
        <v>139</v>
      </c>
      <c r="X1" s="2" t="s">
        <v>114</v>
      </c>
      <c r="Y1" s="2" t="s">
        <v>119</v>
      </c>
      <c r="Z1" s="2" t="s">
        <v>148</v>
      </c>
      <c r="AB1" s="2" t="s">
        <v>146</v>
      </c>
      <c r="AC1" s="3">
        <f>MAX(Y2:Y30)</f>
        <v>9.5</v>
      </c>
    </row>
    <row r="2" spans="1:31" x14ac:dyDescent="0.25">
      <c r="A2" s="2">
        <v>1</v>
      </c>
      <c r="B2" t="s">
        <v>5</v>
      </c>
      <c r="C2" s="2" t="s">
        <v>141</v>
      </c>
      <c r="D2" s="2">
        <v>0.5</v>
      </c>
      <c r="E2" s="2">
        <v>1</v>
      </c>
      <c r="F2" s="2">
        <v>1</v>
      </c>
      <c r="G2" s="2">
        <v>1</v>
      </c>
      <c r="H2" s="2">
        <v>0.8</v>
      </c>
      <c r="I2" s="2">
        <v>1</v>
      </c>
      <c r="J2" s="2">
        <v>1</v>
      </c>
      <c r="K2" s="2">
        <v>1</v>
      </c>
      <c r="L2" s="2">
        <v>0</v>
      </c>
      <c r="M2" s="2">
        <v>1</v>
      </c>
      <c r="N2" s="2">
        <v>0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0</v>
      </c>
      <c r="W2" s="2">
        <v>1</v>
      </c>
      <c r="X2" s="2">
        <f>SUM(D2:W2)</f>
        <v>16.3</v>
      </c>
      <c r="Y2" s="3">
        <f>(X2/20)*10</f>
        <v>8.15</v>
      </c>
      <c r="Z2" s="3">
        <f>Y2+$AC$2</f>
        <v>8.65</v>
      </c>
      <c r="AB2" t="s">
        <v>147</v>
      </c>
      <c r="AC2" s="3">
        <f>10-AC1</f>
        <v>0.5</v>
      </c>
    </row>
    <row r="3" spans="1:31" x14ac:dyDescent="0.25">
      <c r="A3" s="2">
        <v>2</v>
      </c>
      <c r="B3" t="s">
        <v>9</v>
      </c>
      <c r="C3" s="2" t="s">
        <v>141</v>
      </c>
      <c r="D3" s="2">
        <v>0</v>
      </c>
      <c r="E3" s="2">
        <v>1</v>
      </c>
      <c r="F3" s="2">
        <v>1</v>
      </c>
      <c r="G3" s="2">
        <v>1</v>
      </c>
      <c r="H3" s="2">
        <v>1</v>
      </c>
      <c r="I3" s="2">
        <v>0</v>
      </c>
      <c r="J3" s="2">
        <v>1</v>
      </c>
      <c r="K3" s="2">
        <v>0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0</v>
      </c>
      <c r="W3" s="2">
        <v>1</v>
      </c>
      <c r="X3" s="2">
        <f t="shared" ref="X3:X30" si="0">SUM(D3:W3)</f>
        <v>16</v>
      </c>
      <c r="Y3" s="3">
        <f t="shared" ref="Y3:Y30" si="1">(X3/20)*10</f>
        <v>8</v>
      </c>
      <c r="Z3" s="3">
        <f t="shared" ref="Z3:Z30" si="2">Y3+$AC$2</f>
        <v>8.5</v>
      </c>
    </row>
    <row r="4" spans="1:31" x14ac:dyDescent="0.25">
      <c r="A4" s="2">
        <v>3</v>
      </c>
      <c r="B4" t="s">
        <v>13</v>
      </c>
      <c r="C4" s="2" t="s">
        <v>142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f t="shared" si="0"/>
        <v>0</v>
      </c>
      <c r="Y4" s="3">
        <f t="shared" si="1"/>
        <v>0</v>
      </c>
      <c r="Z4" s="3">
        <f t="shared" si="2"/>
        <v>0.5</v>
      </c>
    </row>
    <row r="5" spans="1:31" x14ac:dyDescent="0.25">
      <c r="A5" s="2">
        <v>4</v>
      </c>
      <c r="B5" t="s">
        <v>17</v>
      </c>
      <c r="C5" s="2" t="s">
        <v>142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0</v>
      </c>
      <c r="M5" s="2">
        <v>0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f t="shared" si="0"/>
        <v>18</v>
      </c>
      <c r="Y5" s="3">
        <f t="shared" si="1"/>
        <v>9</v>
      </c>
      <c r="Z5" s="3">
        <f t="shared" si="2"/>
        <v>9.5</v>
      </c>
      <c r="AC5" s="2" t="s">
        <v>152</v>
      </c>
      <c r="AD5" s="5" t="s">
        <v>153</v>
      </c>
      <c r="AE5" s="2" t="s">
        <v>154</v>
      </c>
    </row>
    <row r="6" spans="1:31" x14ac:dyDescent="0.25">
      <c r="A6" s="2">
        <v>5</v>
      </c>
      <c r="B6" t="s">
        <v>21</v>
      </c>
      <c r="C6" s="2" t="s">
        <v>141</v>
      </c>
      <c r="D6" s="2">
        <v>0</v>
      </c>
      <c r="E6" s="2">
        <v>1</v>
      </c>
      <c r="F6" s="2">
        <v>1</v>
      </c>
      <c r="G6" s="2">
        <v>1</v>
      </c>
      <c r="H6" s="2">
        <v>0</v>
      </c>
      <c r="I6" s="2">
        <v>1</v>
      </c>
      <c r="J6" s="2">
        <v>1</v>
      </c>
      <c r="K6" s="2">
        <v>0</v>
      </c>
      <c r="L6" s="2">
        <v>0</v>
      </c>
      <c r="M6" s="2">
        <v>0</v>
      </c>
      <c r="N6" s="2">
        <v>1</v>
      </c>
      <c r="O6" s="2">
        <v>1</v>
      </c>
      <c r="P6" s="2">
        <v>1</v>
      </c>
      <c r="Q6" s="2">
        <v>1</v>
      </c>
      <c r="R6" s="2">
        <v>0</v>
      </c>
      <c r="S6" s="2">
        <v>0</v>
      </c>
      <c r="T6" s="2">
        <v>1</v>
      </c>
      <c r="U6" s="2">
        <v>1</v>
      </c>
      <c r="V6" s="2">
        <v>0</v>
      </c>
      <c r="W6" s="2">
        <v>0</v>
      </c>
      <c r="X6" s="2">
        <f t="shared" si="0"/>
        <v>11</v>
      </c>
      <c r="Y6" s="3">
        <f t="shared" si="1"/>
        <v>5.5</v>
      </c>
      <c r="Z6" s="3">
        <f t="shared" si="2"/>
        <v>6</v>
      </c>
      <c r="AB6" t="s">
        <v>150</v>
      </c>
      <c r="AC6" s="2"/>
      <c r="AD6" s="2"/>
      <c r="AE6" s="2"/>
    </row>
    <row r="7" spans="1:31" x14ac:dyDescent="0.25">
      <c r="A7" s="2">
        <v>6</v>
      </c>
      <c r="B7" t="s">
        <v>25</v>
      </c>
      <c r="C7" s="2" t="s">
        <v>142</v>
      </c>
      <c r="D7" s="2">
        <v>1</v>
      </c>
      <c r="E7" s="2">
        <v>1</v>
      </c>
      <c r="F7" s="2">
        <v>0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0</v>
      </c>
      <c r="V7" s="2">
        <v>1</v>
      </c>
      <c r="W7" s="2">
        <v>1</v>
      </c>
      <c r="X7" s="2">
        <f t="shared" si="0"/>
        <v>18</v>
      </c>
      <c r="Y7" s="3">
        <f t="shared" si="1"/>
        <v>9</v>
      </c>
      <c r="Z7" s="3">
        <f t="shared" si="2"/>
        <v>9.5</v>
      </c>
      <c r="AB7" t="s">
        <v>151</v>
      </c>
      <c r="AC7" s="2"/>
      <c r="AD7" s="2"/>
      <c r="AE7" s="2"/>
    </row>
    <row r="8" spans="1:31" x14ac:dyDescent="0.25">
      <c r="A8" s="2">
        <v>7</v>
      </c>
      <c r="B8" t="s">
        <v>29</v>
      </c>
      <c r="C8" s="2" t="s">
        <v>141</v>
      </c>
      <c r="D8" s="2">
        <v>0</v>
      </c>
      <c r="E8" s="2">
        <v>1</v>
      </c>
      <c r="F8" s="2">
        <v>1</v>
      </c>
      <c r="G8" s="2">
        <v>1</v>
      </c>
      <c r="H8" s="2">
        <v>0</v>
      </c>
      <c r="I8" s="2">
        <v>0</v>
      </c>
      <c r="J8" s="2">
        <v>1</v>
      </c>
      <c r="K8" s="2">
        <v>1</v>
      </c>
      <c r="L8" s="2">
        <v>0</v>
      </c>
      <c r="M8" s="2">
        <v>0</v>
      </c>
      <c r="N8" s="2">
        <v>0</v>
      </c>
      <c r="O8" s="2">
        <v>1</v>
      </c>
      <c r="P8" s="2">
        <v>1</v>
      </c>
      <c r="Q8" s="2">
        <v>1</v>
      </c>
      <c r="R8" s="2">
        <v>1</v>
      </c>
      <c r="S8" s="2">
        <v>0</v>
      </c>
      <c r="T8" s="2">
        <v>1</v>
      </c>
      <c r="U8" s="2">
        <v>0</v>
      </c>
      <c r="V8" s="2">
        <v>1</v>
      </c>
      <c r="W8" s="2">
        <v>0</v>
      </c>
      <c r="X8" s="2">
        <f t="shared" si="0"/>
        <v>11</v>
      </c>
      <c r="Y8" s="3">
        <f t="shared" si="1"/>
        <v>5.5</v>
      </c>
      <c r="Z8" s="3">
        <f t="shared" si="2"/>
        <v>6</v>
      </c>
    </row>
    <row r="9" spans="1:31" x14ac:dyDescent="0.25">
      <c r="A9" s="2">
        <v>8</v>
      </c>
      <c r="B9" t="s">
        <v>33</v>
      </c>
      <c r="C9" s="2" t="s">
        <v>142</v>
      </c>
      <c r="D9" s="2">
        <v>1</v>
      </c>
      <c r="E9" s="2">
        <v>1</v>
      </c>
      <c r="F9" s="2">
        <v>0</v>
      </c>
      <c r="G9" s="2">
        <v>0</v>
      </c>
      <c r="H9" s="2">
        <v>1</v>
      </c>
      <c r="I9" s="2">
        <v>1</v>
      </c>
      <c r="J9" s="2">
        <v>1</v>
      </c>
      <c r="K9" s="2">
        <v>1</v>
      </c>
      <c r="L9" s="2">
        <v>0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0</v>
      </c>
      <c r="V9" s="2">
        <v>1</v>
      </c>
      <c r="W9" s="2">
        <v>1</v>
      </c>
      <c r="X9" s="2">
        <f t="shared" si="0"/>
        <v>16</v>
      </c>
      <c r="Y9" s="3">
        <f t="shared" si="1"/>
        <v>8</v>
      </c>
      <c r="Z9" s="3">
        <f t="shared" si="2"/>
        <v>8.5</v>
      </c>
    </row>
    <row r="10" spans="1:31" x14ac:dyDescent="0.25">
      <c r="A10" s="2">
        <v>9</v>
      </c>
      <c r="B10" t="s">
        <v>37</v>
      </c>
      <c r="C10" s="2" t="s">
        <v>141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0</v>
      </c>
      <c r="L10" s="2">
        <v>1</v>
      </c>
      <c r="M10" s="2">
        <v>0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0</v>
      </c>
      <c r="U10" s="2">
        <v>1</v>
      </c>
      <c r="V10" s="2">
        <v>1</v>
      </c>
      <c r="W10" s="2">
        <v>1</v>
      </c>
      <c r="X10" s="2">
        <f t="shared" si="0"/>
        <v>17</v>
      </c>
      <c r="Y10" s="3">
        <f t="shared" si="1"/>
        <v>8.5</v>
      </c>
      <c r="Z10" s="3">
        <f t="shared" si="2"/>
        <v>9</v>
      </c>
    </row>
    <row r="11" spans="1:31" x14ac:dyDescent="0.25">
      <c r="A11" s="2">
        <v>10</v>
      </c>
      <c r="B11" t="s">
        <v>41</v>
      </c>
      <c r="C11" s="2" t="s">
        <v>142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0</v>
      </c>
      <c r="J11" s="2">
        <v>1</v>
      </c>
      <c r="K11" s="2">
        <v>1</v>
      </c>
      <c r="L11" s="2">
        <v>1</v>
      </c>
      <c r="M11" s="2">
        <v>0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0</v>
      </c>
      <c r="U11" s="2">
        <v>1</v>
      </c>
      <c r="V11" s="2">
        <v>0</v>
      </c>
      <c r="W11" s="2">
        <v>1</v>
      </c>
      <c r="X11" s="2">
        <f t="shared" si="0"/>
        <v>16</v>
      </c>
      <c r="Y11" s="3">
        <f t="shared" si="1"/>
        <v>8</v>
      </c>
      <c r="Z11" s="3">
        <f t="shared" si="2"/>
        <v>8.5</v>
      </c>
    </row>
    <row r="12" spans="1:31" x14ac:dyDescent="0.25">
      <c r="A12" s="2">
        <v>11</v>
      </c>
      <c r="B12" t="s">
        <v>45</v>
      </c>
      <c r="C12" s="2" t="s">
        <v>142</v>
      </c>
      <c r="D12" s="2">
        <v>0</v>
      </c>
      <c r="E12" s="2">
        <v>1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1</v>
      </c>
      <c r="L12" s="2">
        <v>1</v>
      </c>
      <c r="M12" s="2">
        <v>0</v>
      </c>
      <c r="N12" s="2">
        <v>0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0</v>
      </c>
      <c r="W12" s="2">
        <v>0</v>
      </c>
      <c r="X12" s="2">
        <f t="shared" si="0"/>
        <v>12</v>
      </c>
      <c r="Y12" s="3">
        <f t="shared" si="1"/>
        <v>6</v>
      </c>
      <c r="Z12" s="3">
        <f t="shared" si="2"/>
        <v>6.5</v>
      </c>
    </row>
    <row r="13" spans="1:31" x14ac:dyDescent="0.25">
      <c r="A13" s="2">
        <v>12</v>
      </c>
      <c r="B13" t="s">
        <v>49</v>
      </c>
      <c r="C13" s="2" t="s">
        <v>155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  <c r="P13" s="2">
        <v>0</v>
      </c>
      <c r="Q13" s="2">
        <v>0</v>
      </c>
      <c r="R13" s="2">
        <v>0</v>
      </c>
      <c r="S13" s="2">
        <v>1</v>
      </c>
      <c r="T13" s="2">
        <v>1</v>
      </c>
      <c r="U13" s="2">
        <v>0</v>
      </c>
      <c r="V13" s="2">
        <v>1</v>
      </c>
      <c r="W13" s="2">
        <v>0</v>
      </c>
      <c r="X13" s="2">
        <f t="shared" si="0"/>
        <v>4</v>
      </c>
      <c r="Y13" s="3">
        <f t="shared" si="1"/>
        <v>2</v>
      </c>
      <c r="Z13" s="3">
        <f t="shared" si="2"/>
        <v>2.5</v>
      </c>
    </row>
    <row r="14" spans="1:31" x14ac:dyDescent="0.25">
      <c r="A14" s="2">
        <v>13</v>
      </c>
      <c r="B14" t="s">
        <v>52</v>
      </c>
      <c r="C14" s="2" t="s">
        <v>142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0</v>
      </c>
      <c r="M14" s="2">
        <v>0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f t="shared" si="0"/>
        <v>18</v>
      </c>
      <c r="Y14" s="3">
        <f t="shared" si="1"/>
        <v>9</v>
      </c>
      <c r="Z14" s="3">
        <f t="shared" si="2"/>
        <v>9.5</v>
      </c>
    </row>
    <row r="15" spans="1:31" x14ac:dyDescent="0.25">
      <c r="A15" s="2">
        <v>14</v>
      </c>
      <c r="B15" t="s">
        <v>56</v>
      </c>
      <c r="C15" s="2" t="s">
        <v>142</v>
      </c>
      <c r="D15" s="2">
        <v>1</v>
      </c>
      <c r="E15" s="2">
        <v>1</v>
      </c>
      <c r="F15" s="2">
        <v>0</v>
      </c>
      <c r="G15" s="2">
        <v>0</v>
      </c>
      <c r="H15" s="2">
        <v>1</v>
      </c>
      <c r="I15" s="2">
        <v>0</v>
      </c>
      <c r="J15" s="2">
        <v>1</v>
      </c>
      <c r="K15" s="2">
        <v>1</v>
      </c>
      <c r="L15" s="2">
        <v>1</v>
      </c>
      <c r="M15" s="2">
        <v>0</v>
      </c>
      <c r="N15" s="2">
        <v>0.33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2">
        <v>0</v>
      </c>
      <c r="W15" s="2">
        <v>1</v>
      </c>
      <c r="X15" s="2">
        <f t="shared" si="0"/>
        <v>9.33</v>
      </c>
      <c r="Y15" s="3">
        <f t="shared" si="1"/>
        <v>4.665</v>
      </c>
      <c r="Z15" s="3">
        <f t="shared" si="2"/>
        <v>5.165</v>
      </c>
    </row>
    <row r="16" spans="1:31" x14ac:dyDescent="0.25">
      <c r="A16" s="2">
        <v>15</v>
      </c>
      <c r="B16" t="s">
        <v>60</v>
      </c>
      <c r="C16" s="2" t="s">
        <v>141</v>
      </c>
      <c r="D16" s="2">
        <v>0.75</v>
      </c>
      <c r="E16" s="2">
        <v>1</v>
      </c>
      <c r="F16" s="2">
        <v>1</v>
      </c>
      <c r="G16" s="2">
        <v>1</v>
      </c>
      <c r="H16" s="2">
        <v>0.75</v>
      </c>
      <c r="I16" s="2">
        <v>0</v>
      </c>
      <c r="J16" s="2">
        <v>1</v>
      </c>
      <c r="K16" s="2">
        <v>1</v>
      </c>
      <c r="L16" s="2">
        <v>1</v>
      </c>
      <c r="M16" s="2">
        <v>0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f t="shared" si="0"/>
        <v>17.5</v>
      </c>
      <c r="Y16" s="3">
        <f t="shared" si="1"/>
        <v>8.75</v>
      </c>
      <c r="Z16" s="3">
        <f t="shared" si="2"/>
        <v>9.25</v>
      </c>
    </row>
    <row r="17" spans="1:26" x14ac:dyDescent="0.25">
      <c r="A17" s="2">
        <v>16</v>
      </c>
      <c r="B17" t="s">
        <v>64</v>
      </c>
      <c r="C17" s="2" t="s">
        <v>142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f t="shared" si="0"/>
        <v>13</v>
      </c>
      <c r="Y17" s="3">
        <f t="shared" si="1"/>
        <v>6.5</v>
      </c>
      <c r="Z17" s="3">
        <f t="shared" si="2"/>
        <v>7</v>
      </c>
    </row>
    <row r="18" spans="1:26" x14ac:dyDescent="0.25">
      <c r="A18" s="2">
        <v>17</v>
      </c>
      <c r="B18" t="s">
        <v>67</v>
      </c>
      <c r="C18" s="2" t="s">
        <v>141</v>
      </c>
      <c r="D18" s="2">
        <v>0</v>
      </c>
      <c r="E18" s="2">
        <v>1</v>
      </c>
      <c r="F18" s="2">
        <v>1</v>
      </c>
      <c r="G18" s="2">
        <v>1</v>
      </c>
      <c r="H18" s="2">
        <v>0</v>
      </c>
      <c r="I18" s="2">
        <v>0</v>
      </c>
      <c r="J18" s="2">
        <v>1</v>
      </c>
      <c r="K18" s="2">
        <v>0</v>
      </c>
      <c r="L18" s="2">
        <v>1</v>
      </c>
      <c r="M18" s="2">
        <v>0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f t="shared" si="0"/>
        <v>15</v>
      </c>
      <c r="Y18" s="3">
        <f t="shared" si="1"/>
        <v>7.5</v>
      </c>
      <c r="Z18" s="3">
        <f t="shared" si="2"/>
        <v>8</v>
      </c>
    </row>
    <row r="19" spans="1:26" x14ac:dyDescent="0.25">
      <c r="A19" s="2">
        <v>18</v>
      </c>
      <c r="B19" t="s">
        <v>70</v>
      </c>
      <c r="C19" s="2" t="s">
        <v>142</v>
      </c>
      <c r="D19" s="2">
        <v>1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1</v>
      </c>
      <c r="O19" s="2">
        <v>0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f t="shared" si="0"/>
        <v>12</v>
      </c>
      <c r="Y19" s="3">
        <f t="shared" si="1"/>
        <v>6</v>
      </c>
      <c r="Z19" s="3">
        <f t="shared" si="2"/>
        <v>6.5</v>
      </c>
    </row>
    <row r="20" spans="1:26" x14ac:dyDescent="0.25">
      <c r="A20" s="2">
        <v>19</v>
      </c>
      <c r="B20" t="s">
        <v>73</v>
      </c>
      <c r="C20" s="2" t="s">
        <v>141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0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0</v>
      </c>
      <c r="T20" s="2">
        <v>0</v>
      </c>
      <c r="U20" s="2">
        <v>0</v>
      </c>
      <c r="V20" s="2">
        <v>0</v>
      </c>
      <c r="W20" s="2">
        <v>1</v>
      </c>
      <c r="X20" s="2">
        <f t="shared" si="0"/>
        <v>15</v>
      </c>
      <c r="Y20" s="3">
        <f t="shared" si="1"/>
        <v>7.5</v>
      </c>
      <c r="Z20" s="3">
        <f t="shared" si="2"/>
        <v>8</v>
      </c>
    </row>
    <row r="21" spans="1:26" x14ac:dyDescent="0.25">
      <c r="A21" s="2">
        <v>20</v>
      </c>
      <c r="B21" t="s">
        <v>77</v>
      </c>
      <c r="C21" s="2" t="s">
        <v>141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0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0</v>
      </c>
      <c r="W21" s="2">
        <v>1</v>
      </c>
      <c r="X21" s="2">
        <f t="shared" si="0"/>
        <v>18</v>
      </c>
      <c r="Y21" s="3">
        <f t="shared" si="1"/>
        <v>9</v>
      </c>
      <c r="Z21" s="3">
        <f t="shared" si="2"/>
        <v>9.5</v>
      </c>
    </row>
    <row r="22" spans="1:26" x14ac:dyDescent="0.25">
      <c r="A22" s="2">
        <v>21</v>
      </c>
      <c r="B22" t="s">
        <v>80</v>
      </c>
      <c r="C22" s="2" t="s">
        <v>142</v>
      </c>
      <c r="D22" s="2">
        <v>1</v>
      </c>
      <c r="E22" s="2">
        <v>1</v>
      </c>
      <c r="F22" s="2">
        <v>0</v>
      </c>
      <c r="G22" s="2">
        <v>0</v>
      </c>
      <c r="H22" s="2">
        <v>1</v>
      </c>
      <c r="I22" s="2">
        <v>0</v>
      </c>
      <c r="J22" s="2">
        <v>1</v>
      </c>
      <c r="K22" s="2">
        <v>0</v>
      </c>
      <c r="L22" s="2">
        <v>1</v>
      </c>
      <c r="M22" s="2">
        <v>0</v>
      </c>
      <c r="N22" s="2">
        <v>0.3</v>
      </c>
      <c r="O22" s="2">
        <v>1</v>
      </c>
      <c r="P22" s="2">
        <v>1</v>
      </c>
      <c r="Q22" s="2">
        <v>1</v>
      </c>
      <c r="R22" s="2">
        <v>1</v>
      </c>
      <c r="S22" s="2">
        <v>0</v>
      </c>
      <c r="T22" s="2">
        <v>1</v>
      </c>
      <c r="U22" s="2">
        <v>1</v>
      </c>
      <c r="V22" s="2">
        <v>1</v>
      </c>
      <c r="W22" s="2">
        <v>1</v>
      </c>
      <c r="X22" s="2">
        <f t="shared" si="0"/>
        <v>13.3</v>
      </c>
      <c r="Y22" s="3">
        <f t="shared" si="1"/>
        <v>6.65</v>
      </c>
      <c r="Z22" s="3">
        <f t="shared" si="2"/>
        <v>7.15</v>
      </c>
    </row>
    <row r="23" spans="1:26" x14ac:dyDescent="0.25">
      <c r="A23" s="2">
        <v>22</v>
      </c>
      <c r="B23" t="s">
        <v>83</v>
      </c>
      <c r="C23" s="2" t="s">
        <v>141</v>
      </c>
      <c r="D23" s="2">
        <v>0</v>
      </c>
      <c r="E23" s="2">
        <v>1</v>
      </c>
      <c r="F23" s="2">
        <v>1</v>
      </c>
      <c r="G23" s="2">
        <v>1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  <c r="M23" s="2">
        <v>0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0</v>
      </c>
      <c r="W23" s="2">
        <v>1</v>
      </c>
      <c r="X23" s="2">
        <f t="shared" si="0"/>
        <v>13</v>
      </c>
      <c r="Y23" s="3">
        <f t="shared" si="1"/>
        <v>6.5</v>
      </c>
      <c r="Z23" s="3">
        <f t="shared" si="2"/>
        <v>7</v>
      </c>
    </row>
    <row r="24" spans="1:26" x14ac:dyDescent="0.25">
      <c r="A24" s="2">
        <v>23</v>
      </c>
      <c r="B24" t="s">
        <v>87</v>
      </c>
      <c r="C24" s="2" t="s">
        <v>141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0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f t="shared" si="0"/>
        <v>19</v>
      </c>
      <c r="Y24" s="3">
        <f t="shared" si="1"/>
        <v>9.5</v>
      </c>
      <c r="Z24" s="3">
        <f t="shared" si="2"/>
        <v>10</v>
      </c>
    </row>
    <row r="25" spans="1:26" x14ac:dyDescent="0.25">
      <c r="A25" s="2">
        <v>24</v>
      </c>
      <c r="B25" t="s">
        <v>89</v>
      </c>
      <c r="C25" s="2" t="s">
        <v>141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0</v>
      </c>
      <c r="M25" s="2">
        <v>1</v>
      </c>
      <c r="N25" s="2">
        <v>1</v>
      </c>
      <c r="O25" s="2">
        <v>0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0</v>
      </c>
      <c r="W25" s="2">
        <v>1</v>
      </c>
      <c r="X25" s="2">
        <f t="shared" si="0"/>
        <v>17</v>
      </c>
      <c r="Y25" s="3">
        <f t="shared" si="1"/>
        <v>8.5</v>
      </c>
      <c r="Z25" s="3">
        <f t="shared" si="2"/>
        <v>9</v>
      </c>
    </row>
    <row r="26" spans="1:26" x14ac:dyDescent="0.25">
      <c r="A26" s="2">
        <v>25</v>
      </c>
      <c r="B26" t="s">
        <v>91</v>
      </c>
      <c r="C26" s="2" t="s">
        <v>142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0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f t="shared" si="0"/>
        <v>19</v>
      </c>
      <c r="Y26" s="3">
        <f t="shared" si="1"/>
        <v>9.5</v>
      </c>
      <c r="Z26" s="3">
        <f t="shared" si="2"/>
        <v>10</v>
      </c>
    </row>
    <row r="27" spans="1:26" x14ac:dyDescent="0.25">
      <c r="A27" s="2">
        <v>26</v>
      </c>
      <c r="B27" t="s">
        <v>94</v>
      </c>
      <c r="C27" s="2" t="s">
        <v>142</v>
      </c>
      <c r="D27" s="2">
        <v>1</v>
      </c>
      <c r="E27" s="2">
        <v>1</v>
      </c>
      <c r="F27" s="2">
        <v>0</v>
      </c>
      <c r="G27" s="2">
        <v>0</v>
      </c>
      <c r="H27" s="2">
        <v>1</v>
      </c>
      <c r="I27" s="2">
        <v>0</v>
      </c>
      <c r="J27" s="2">
        <v>1</v>
      </c>
      <c r="K27" s="2">
        <v>0</v>
      </c>
      <c r="L27" s="2">
        <v>0</v>
      </c>
      <c r="M27" s="2">
        <v>0</v>
      </c>
      <c r="N27" s="2">
        <v>1</v>
      </c>
      <c r="O27" s="2">
        <v>1</v>
      </c>
      <c r="P27" s="2">
        <v>1</v>
      </c>
      <c r="Q27" s="2">
        <v>0</v>
      </c>
      <c r="R27" s="2">
        <v>1</v>
      </c>
      <c r="S27" s="2">
        <v>1</v>
      </c>
      <c r="T27" s="2">
        <v>0</v>
      </c>
      <c r="U27" s="2">
        <v>0</v>
      </c>
      <c r="V27" s="2">
        <v>0</v>
      </c>
      <c r="W27" s="2">
        <v>1</v>
      </c>
      <c r="X27" s="2">
        <f t="shared" si="0"/>
        <v>10</v>
      </c>
      <c r="Y27" s="3">
        <f t="shared" si="1"/>
        <v>5</v>
      </c>
      <c r="Z27" s="3">
        <f t="shared" si="2"/>
        <v>5.5</v>
      </c>
    </row>
    <row r="28" spans="1:26" x14ac:dyDescent="0.25">
      <c r="A28" s="2">
        <v>27</v>
      </c>
      <c r="B28" t="s">
        <v>97</v>
      </c>
      <c r="C28" s="2" t="s">
        <v>141</v>
      </c>
      <c r="D28" s="2">
        <v>0</v>
      </c>
      <c r="E28" s="2">
        <v>1</v>
      </c>
      <c r="F28" s="2">
        <v>1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1</v>
      </c>
      <c r="M28" s="2">
        <v>0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f t="shared" si="0"/>
        <v>15</v>
      </c>
      <c r="Y28" s="3">
        <f t="shared" si="1"/>
        <v>7.5</v>
      </c>
      <c r="Z28" s="3">
        <f t="shared" si="2"/>
        <v>8</v>
      </c>
    </row>
    <row r="29" spans="1:26" x14ac:dyDescent="0.25">
      <c r="A29" s="2">
        <v>28</v>
      </c>
      <c r="B29" t="s">
        <v>100</v>
      </c>
      <c r="C29" s="2" t="s">
        <v>141</v>
      </c>
      <c r="D29" s="2">
        <v>0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0</v>
      </c>
      <c r="K29" s="2">
        <v>0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f t="shared" si="0"/>
        <v>17</v>
      </c>
      <c r="Y29" s="3">
        <f t="shared" si="1"/>
        <v>8.5</v>
      </c>
      <c r="Z29" s="3">
        <f t="shared" si="2"/>
        <v>9</v>
      </c>
    </row>
    <row r="30" spans="1:26" x14ac:dyDescent="0.25">
      <c r="A30" s="2">
        <v>29</v>
      </c>
      <c r="B30" t="s">
        <v>103</v>
      </c>
      <c r="C30" s="2" t="s">
        <v>142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0</v>
      </c>
      <c r="T30" s="2">
        <v>1</v>
      </c>
      <c r="U30" s="2">
        <v>1</v>
      </c>
      <c r="V30" s="2">
        <v>0</v>
      </c>
      <c r="W30" s="2">
        <v>1</v>
      </c>
      <c r="X30" s="2">
        <f t="shared" si="0"/>
        <v>18</v>
      </c>
      <c r="Y30" s="3">
        <f t="shared" si="1"/>
        <v>9</v>
      </c>
      <c r="Z30" s="3">
        <f t="shared" si="2"/>
        <v>9.5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CD83D-D664-4996-81D2-D6A6F6653F0C}">
  <dimension ref="A1:M30"/>
  <sheetViews>
    <sheetView workbookViewId="0">
      <selection activeCell="M2" sqref="M2:M30"/>
    </sheetView>
  </sheetViews>
  <sheetFormatPr baseColWidth="10" defaultRowHeight="15" x14ac:dyDescent="0.25"/>
  <cols>
    <col min="5" max="5" width="20.28515625" bestFit="1" customWidth="1"/>
    <col min="6" max="6" width="12.5703125" style="2" bestFit="1" customWidth="1"/>
    <col min="7" max="7" width="11.42578125" style="2"/>
    <col min="8" max="8" width="16.42578125" style="2" bestFit="1" customWidth="1"/>
    <col min="9" max="9" width="11.42578125" style="2"/>
    <col min="10" max="10" width="12.28515625" style="2" bestFit="1" customWidth="1"/>
    <col min="11" max="11" width="11" style="2" bestFit="1" customWidth="1"/>
    <col min="12" max="12" width="9.85546875" style="2" bestFit="1" customWidth="1"/>
    <col min="13" max="13" width="11.42578125" style="2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111</v>
      </c>
      <c r="K1" s="2" t="s">
        <v>112</v>
      </c>
      <c r="L1" s="2" t="s">
        <v>113</v>
      </c>
      <c r="M1" s="2" t="s">
        <v>114</v>
      </c>
    </row>
    <row r="2" spans="1:13" x14ac:dyDescent="0.25">
      <c r="A2">
        <v>20271313</v>
      </c>
      <c r="B2" t="s">
        <v>80</v>
      </c>
      <c r="C2" t="s">
        <v>74</v>
      </c>
      <c r="D2" t="s">
        <v>81</v>
      </c>
      <c r="E2" t="s">
        <v>82</v>
      </c>
      <c r="F2" s="2">
        <v>0.75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f>SUM(F2:L2)</f>
        <v>6.75</v>
      </c>
    </row>
    <row r="3" spans="1:13" x14ac:dyDescent="0.25">
      <c r="A3">
        <v>10186004</v>
      </c>
      <c r="B3" t="s">
        <v>97</v>
      </c>
      <c r="C3" t="s">
        <v>48</v>
      </c>
      <c r="D3" t="s">
        <v>98</v>
      </c>
      <c r="E3" t="s">
        <v>99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f>SUM(F3:L3)</f>
        <v>0</v>
      </c>
    </row>
    <row r="4" spans="1:13" x14ac:dyDescent="0.25">
      <c r="A4">
        <v>20245456</v>
      </c>
      <c r="B4" t="s">
        <v>37</v>
      </c>
      <c r="C4" t="s">
        <v>38</v>
      </c>
      <c r="D4" t="s">
        <v>39</v>
      </c>
      <c r="E4" t="s">
        <v>40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f>SUM(F4:L4)</f>
        <v>7</v>
      </c>
    </row>
    <row r="5" spans="1:13" x14ac:dyDescent="0.25">
      <c r="A5">
        <v>20247651</v>
      </c>
      <c r="B5" t="s">
        <v>70</v>
      </c>
      <c r="C5" t="s">
        <v>65</v>
      </c>
      <c r="D5" t="s">
        <v>71</v>
      </c>
      <c r="E5" t="s">
        <v>72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f t="shared" ref="M5:M30" si="0">SUM(F5:L5)</f>
        <v>0</v>
      </c>
    </row>
    <row r="6" spans="1:13" x14ac:dyDescent="0.25">
      <c r="A6">
        <v>20263998</v>
      </c>
      <c r="B6" t="s">
        <v>5</v>
      </c>
      <c r="C6" t="s">
        <v>6</v>
      </c>
      <c r="D6" t="s">
        <v>7</v>
      </c>
      <c r="E6" t="s">
        <v>8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f t="shared" si="0"/>
        <v>0</v>
      </c>
    </row>
    <row r="7" spans="1:13" x14ac:dyDescent="0.25">
      <c r="A7">
        <v>20264862</v>
      </c>
      <c r="B7" t="s">
        <v>52</v>
      </c>
      <c r="C7" t="s">
        <v>53</v>
      </c>
      <c r="D7" t="s">
        <v>54</v>
      </c>
      <c r="E7" t="s">
        <v>55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f t="shared" si="0"/>
        <v>7</v>
      </c>
    </row>
    <row r="8" spans="1:13" x14ac:dyDescent="0.25">
      <c r="A8">
        <v>10186574</v>
      </c>
      <c r="B8" t="s">
        <v>41</v>
      </c>
      <c r="C8" t="s">
        <v>42</v>
      </c>
      <c r="D8" t="s">
        <v>43</v>
      </c>
      <c r="E8" t="s">
        <v>44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f t="shared" si="0"/>
        <v>0</v>
      </c>
    </row>
    <row r="9" spans="1:13" x14ac:dyDescent="0.25">
      <c r="A9">
        <v>20251515</v>
      </c>
      <c r="B9" t="s">
        <v>87</v>
      </c>
      <c r="C9" t="s">
        <v>48</v>
      </c>
      <c r="D9" t="s">
        <v>65</v>
      </c>
      <c r="E9" t="s">
        <v>88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f t="shared" si="0"/>
        <v>7</v>
      </c>
    </row>
    <row r="10" spans="1:13" x14ac:dyDescent="0.25">
      <c r="A10">
        <v>20238395</v>
      </c>
      <c r="B10" t="s">
        <v>25</v>
      </c>
      <c r="C10" t="s">
        <v>26</v>
      </c>
      <c r="D10" t="s">
        <v>27</v>
      </c>
      <c r="E10" t="s">
        <v>28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f t="shared" si="0"/>
        <v>7</v>
      </c>
    </row>
    <row r="11" spans="1:13" x14ac:dyDescent="0.25">
      <c r="A11">
        <v>20244756</v>
      </c>
      <c r="B11" t="s">
        <v>73</v>
      </c>
      <c r="C11" t="s">
        <v>74</v>
      </c>
      <c r="D11" t="s">
        <v>75</v>
      </c>
      <c r="E11" t="s">
        <v>76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f t="shared" si="0"/>
        <v>7</v>
      </c>
    </row>
    <row r="12" spans="1:13" x14ac:dyDescent="0.25">
      <c r="A12">
        <v>10187045</v>
      </c>
      <c r="B12" t="s">
        <v>17</v>
      </c>
      <c r="C12" t="s">
        <v>18</v>
      </c>
      <c r="D12" t="s">
        <v>19</v>
      </c>
      <c r="E12" t="s">
        <v>20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f t="shared" si="0"/>
        <v>6</v>
      </c>
    </row>
    <row r="13" spans="1:13" x14ac:dyDescent="0.25">
      <c r="A13">
        <v>20268353</v>
      </c>
      <c r="B13" t="s">
        <v>56</v>
      </c>
      <c r="C13" t="s">
        <v>57</v>
      </c>
      <c r="D13" t="s">
        <v>58</v>
      </c>
      <c r="E13" t="s">
        <v>59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f t="shared" si="0"/>
        <v>0</v>
      </c>
    </row>
    <row r="14" spans="1:13" x14ac:dyDescent="0.25">
      <c r="A14">
        <v>20249032</v>
      </c>
      <c r="B14" t="s">
        <v>45</v>
      </c>
      <c r="C14" t="s">
        <v>42</v>
      </c>
      <c r="D14" t="s">
        <v>46</v>
      </c>
      <c r="E14" t="s">
        <v>47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f t="shared" si="0"/>
        <v>0</v>
      </c>
    </row>
    <row r="15" spans="1:13" x14ac:dyDescent="0.25">
      <c r="A15">
        <v>20244739</v>
      </c>
      <c r="B15" t="s">
        <v>9</v>
      </c>
      <c r="C15" t="s">
        <v>10</v>
      </c>
      <c r="D15" t="s">
        <v>11</v>
      </c>
      <c r="E15" t="s">
        <v>12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f t="shared" si="0"/>
        <v>7</v>
      </c>
    </row>
    <row r="16" spans="1:13" x14ac:dyDescent="0.25">
      <c r="A16">
        <v>10186376</v>
      </c>
      <c r="B16" t="s">
        <v>21</v>
      </c>
      <c r="C16" t="s">
        <v>22</v>
      </c>
      <c r="D16" t="s">
        <v>23</v>
      </c>
      <c r="E16" t="s">
        <v>24</v>
      </c>
      <c r="F16" s="2">
        <v>1</v>
      </c>
      <c r="G16" s="2">
        <v>1</v>
      </c>
      <c r="H16" s="2">
        <v>0.5</v>
      </c>
      <c r="I16" s="2">
        <v>1</v>
      </c>
      <c r="J16" s="2">
        <v>0.5</v>
      </c>
      <c r="K16" s="2">
        <v>1</v>
      </c>
      <c r="L16" s="2">
        <v>1</v>
      </c>
      <c r="M16" s="2">
        <f t="shared" si="0"/>
        <v>6</v>
      </c>
    </row>
    <row r="17" spans="1:13" x14ac:dyDescent="0.25">
      <c r="A17">
        <v>10185692</v>
      </c>
      <c r="B17" t="s">
        <v>29</v>
      </c>
      <c r="C17" t="s">
        <v>30</v>
      </c>
      <c r="D17" t="s">
        <v>31</v>
      </c>
      <c r="E17" t="s">
        <v>32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f t="shared" si="0"/>
        <v>7</v>
      </c>
    </row>
    <row r="18" spans="1:13" x14ac:dyDescent="0.25">
      <c r="A18">
        <v>20266322</v>
      </c>
      <c r="B18" t="s">
        <v>33</v>
      </c>
      <c r="C18" t="s">
        <v>34</v>
      </c>
      <c r="D18" t="s">
        <v>35</v>
      </c>
      <c r="E18" t="s">
        <v>36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f t="shared" si="0"/>
        <v>7</v>
      </c>
    </row>
    <row r="19" spans="1:13" x14ac:dyDescent="0.25">
      <c r="A19">
        <v>20250030</v>
      </c>
      <c r="B19" t="s">
        <v>89</v>
      </c>
      <c r="C19" t="s">
        <v>48</v>
      </c>
      <c r="D19" t="s">
        <v>48</v>
      </c>
      <c r="E19" t="s">
        <v>90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f t="shared" si="0"/>
        <v>7</v>
      </c>
    </row>
    <row r="20" spans="1:13" x14ac:dyDescent="0.25">
      <c r="A20">
        <v>20270002</v>
      </c>
      <c r="B20" t="s">
        <v>100</v>
      </c>
      <c r="C20" t="s">
        <v>101</v>
      </c>
      <c r="D20" t="s">
        <v>102</v>
      </c>
      <c r="E20" t="s">
        <v>90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f t="shared" si="0"/>
        <v>7</v>
      </c>
    </row>
    <row r="21" spans="1:13" x14ac:dyDescent="0.25">
      <c r="A21">
        <v>10186676</v>
      </c>
      <c r="B21" t="s">
        <v>103</v>
      </c>
      <c r="C21" t="s">
        <v>58</v>
      </c>
      <c r="D21" t="s">
        <v>104</v>
      </c>
      <c r="E21" t="s">
        <v>105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f t="shared" si="0"/>
        <v>0</v>
      </c>
    </row>
    <row r="22" spans="1:13" x14ac:dyDescent="0.25">
      <c r="A22">
        <v>20264649</v>
      </c>
      <c r="B22" t="s">
        <v>60</v>
      </c>
      <c r="C22" t="s">
        <v>61</v>
      </c>
      <c r="D22" t="s">
        <v>62</v>
      </c>
      <c r="E22" t="s">
        <v>63</v>
      </c>
      <c r="F22" s="2">
        <v>1</v>
      </c>
      <c r="G22" s="2">
        <v>1</v>
      </c>
      <c r="H22" s="2">
        <v>1</v>
      </c>
      <c r="I22" s="2">
        <v>0</v>
      </c>
      <c r="J22" s="2">
        <v>0</v>
      </c>
      <c r="K22" s="2">
        <v>1</v>
      </c>
      <c r="L22" s="2">
        <v>0</v>
      </c>
      <c r="M22" s="2">
        <f t="shared" si="0"/>
        <v>4</v>
      </c>
    </row>
    <row r="23" spans="1:13" x14ac:dyDescent="0.25">
      <c r="A23">
        <v>10187502</v>
      </c>
      <c r="B23" t="s">
        <v>64</v>
      </c>
      <c r="C23" t="s">
        <v>65</v>
      </c>
      <c r="D23" t="s">
        <v>48</v>
      </c>
      <c r="E23" t="s">
        <v>66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f t="shared" si="0"/>
        <v>7</v>
      </c>
    </row>
    <row r="24" spans="1:13" x14ac:dyDescent="0.25">
      <c r="A24">
        <v>20235464</v>
      </c>
      <c r="B24" t="s">
        <v>67</v>
      </c>
      <c r="C24" t="s">
        <v>65</v>
      </c>
      <c r="D24" t="s">
        <v>68</v>
      </c>
      <c r="E24" t="s">
        <v>69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f t="shared" si="0"/>
        <v>0</v>
      </c>
    </row>
    <row r="25" spans="1:13" x14ac:dyDescent="0.25">
      <c r="A25">
        <v>20266315</v>
      </c>
      <c r="B25" t="s">
        <v>77</v>
      </c>
      <c r="C25" t="s">
        <v>74</v>
      </c>
      <c r="D25" t="s">
        <v>78</v>
      </c>
      <c r="E25" t="s">
        <v>79</v>
      </c>
      <c r="F25" s="2">
        <v>1</v>
      </c>
      <c r="G25" s="2">
        <v>1</v>
      </c>
      <c r="H25" s="2">
        <v>0.5</v>
      </c>
      <c r="I25" s="2">
        <v>1</v>
      </c>
      <c r="J25" s="2">
        <v>0.5</v>
      </c>
      <c r="K25" s="2">
        <v>1</v>
      </c>
      <c r="L25" s="2">
        <v>1</v>
      </c>
      <c r="M25" s="2">
        <f t="shared" si="0"/>
        <v>6</v>
      </c>
    </row>
    <row r="26" spans="1:13" x14ac:dyDescent="0.25">
      <c r="A26">
        <v>20266998</v>
      </c>
      <c r="B26" t="s">
        <v>49</v>
      </c>
      <c r="C26" t="s">
        <v>42</v>
      </c>
      <c r="D26" t="s">
        <v>50</v>
      </c>
      <c r="E26" t="s">
        <v>51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f t="shared" si="0"/>
        <v>0</v>
      </c>
    </row>
    <row r="27" spans="1:13" x14ac:dyDescent="0.25">
      <c r="A27">
        <v>10186663</v>
      </c>
      <c r="B27" t="s">
        <v>13</v>
      </c>
      <c r="C27" t="s">
        <v>14</v>
      </c>
      <c r="D27" t="s">
        <v>15</v>
      </c>
      <c r="E27" t="s">
        <v>16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f t="shared" si="0"/>
        <v>0</v>
      </c>
    </row>
    <row r="28" spans="1:13" x14ac:dyDescent="0.25">
      <c r="A28">
        <v>20266724</v>
      </c>
      <c r="B28" t="s">
        <v>83</v>
      </c>
      <c r="C28" t="s">
        <v>84</v>
      </c>
      <c r="D28" t="s">
        <v>85</v>
      </c>
      <c r="E28" t="s">
        <v>86</v>
      </c>
      <c r="F28" s="2">
        <v>0.5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f t="shared" si="0"/>
        <v>6.5</v>
      </c>
    </row>
    <row r="29" spans="1:13" x14ac:dyDescent="0.25">
      <c r="A29">
        <v>20251561</v>
      </c>
      <c r="B29" t="s">
        <v>94</v>
      </c>
      <c r="C29" t="s">
        <v>48</v>
      </c>
      <c r="D29" t="s">
        <v>95</v>
      </c>
      <c r="E29" t="s">
        <v>96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f t="shared" si="0"/>
        <v>7</v>
      </c>
    </row>
    <row r="30" spans="1:13" x14ac:dyDescent="0.25">
      <c r="A30">
        <v>20266265</v>
      </c>
      <c r="B30" t="s">
        <v>91</v>
      </c>
      <c r="C30" t="s">
        <v>48</v>
      </c>
      <c r="D30" t="s">
        <v>92</v>
      </c>
      <c r="E30" t="s">
        <v>93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f t="shared" si="0"/>
        <v>7</v>
      </c>
    </row>
  </sheetData>
  <sortState xmlns:xlrd2="http://schemas.microsoft.com/office/spreadsheetml/2017/richdata2" ref="A2:E30">
    <sortCondition ref="E2:E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6488-44B1-431C-AA6F-378310B077F5}">
  <dimension ref="A1:F30"/>
  <sheetViews>
    <sheetView tabSelected="1" topLeftCell="B1" zoomScale="120" zoomScaleNormal="120" workbookViewId="0">
      <selection activeCell="E2" sqref="E2"/>
    </sheetView>
  </sheetViews>
  <sheetFormatPr baseColWidth="10" defaultRowHeight="15" x14ac:dyDescent="0.25"/>
  <cols>
    <col min="2" max="2" width="34.5703125" customWidth="1"/>
    <col min="3" max="3" width="9.85546875" style="2" bestFit="1" customWidth="1"/>
    <col min="4" max="4" width="8" style="2" bestFit="1" customWidth="1"/>
    <col min="5" max="5" width="6.7109375" style="2" bestFit="1" customWidth="1"/>
    <col min="6" max="6" width="6.28515625" bestFit="1" customWidth="1"/>
  </cols>
  <sheetData>
    <row r="1" spans="1:6" x14ac:dyDescent="0.25">
      <c r="A1" t="s">
        <v>0</v>
      </c>
      <c r="B1" t="s">
        <v>1</v>
      </c>
      <c r="C1" s="2" t="s">
        <v>143</v>
      </c>
      <c r="D1" s="2" t="s">
        <v>144</v>
      </c>
      <c r="E1" s="2" t="s">
        <v>145</v>
      </c>
      <c r="F1" s="2" t="s">
        <v>149</v>
      </c>
    </row>
    <row r="2" spans="1:6" x14ac:dyDescent="0.25">
      <c r="A2">
        <v>20263998</v>
      </c>
      <c r="B2" t="s">
        <v>5</v>
      </c>
      <c r="C2" s="3">
        <v>7.83</v>
      </c>
      <c r="D2" s="3">
        <v>8.65</v>
      </c>
      <c r="E2" s="3">
        <f>C2*0.4+D2*0.6</f>
        <v>8.322000000000001</v>
      </c>
      <c r="F2" s="4">
        <v>6</v>
      </c>
    </row>
    <row r="3" spans="1:6" x14ac:dyDescent="0.25">
      <c r="A3">
        <v>20244739</v>
      </c>
      <c r="B3" t="s">
        <v>9</v>
      </c>
      <c r="C3" s="3">
        <v>9.5652173913043477</v>
      </c>
      <c r="D3" s="3">
        <v>8.5</v>
      </c>
      <c r="E3" s="3">
        <f t="shared" ref="E3:E30" si="0">C3*0.4+D3*0.6</f>
        <v>8.9260869565217398</v>
      </c>
      <c r="F3" s="4">
        <v>1</v>
      </c>
    </row>
    <row r="4" spans="1:6" x14ac:dyDescent="0.25">
      <c r="A4">
        <v>10186663</v>
      </c>
      <c r="B4" t="s">
        <v>13</v>
      </c>
      <c r="C4" s="3">
        <v>0</v>
      </c>
      <c r="D4" s="3">
        <v>0.5</v>
      </c>
      <c r="E4" s="3">
        <f t="shared" si="0"/>
        <v>0.3</v>
      </c>
      <c r="F4" s="4">
        <v>8</v>
      </c>
    </row>
    <row r="5" spans="1:6" x14ac:dyDescent="0.25">
      <c r="A5">
        <v>10187045</v>
      </c>
      <c r="B5" t="s">
        <v>17</v>
      </c>
      <c r="C5" s="3">
        <v>6.5217391304347831</v>
      </c>
      <c r="D5" s="3">
        <v>9.5</v>
      </c>
      <c r="E5" s="3">
        <f t="shared" si="0"/>
        <v>8.3086956521739133</v>
      </c>
      <c r="F5" s="4">
        <v>5</v>
      </c>
    </row>
    <row r="6" spans="1:6" x14ac:dyDescent="0.25">
      <c r="A6">
        <v>10186376</v>
      </c>
      <c r="B6" t="s">
        <v>21</v>
      </c>
      <c r="C6" s="3">
        <v>7.391304347826086</v>
      </c>
      <c r="D6" s="3">
        <v>6</v>
      </c>
      <c r="E6" s="3">
        <f t="shared" si="0"/>
        <v>6.5565217391304342</v>
      </c>
      <c r="F6" s="4">
        <v>2</v>
      </c>
    </row>
    <row r="7" spans="1:6" x14ac:dyDescent="0.25">
      <c r="A7">
        <v>20238395</v>
      </c>
      <c r="B7" t="s">
        <v>25</v>
      </c>
      <c r="C7" s="3">
        <v>9.913043478260871</v>
      </c>
      <c r="D7" s="3">
        <v>9.5</v>
      </c>
      <c r="E7" s="3">
        <f t="shared" si="0"/>
        <v>9.6652173913043491</v>
      </c>
      <c r="F7" s="4">
        <v>0</v>
      </c>
    </row>
    <row r="8" spans="1:6" x14ac:dyDescent="0.25">
      <c r="A8">
        <v>10185692</v>
      </c>
      <c r="B8" t="s">
        <v>29</v>
      </c>
      <c r="C8" s="3">
        <v>6.9565217391304346</v>
      </c>
      <c r="D8" s="3">
        <v>6</v>
      </c>
      <c r="E8" s="3">
        <f t="shared" si="0"/>
        <v>6.3826086956521735</v>
      </c>
      <c r="F8" s="4">
        <v>3</v>
      </c>
    </row>
    <row r="9" spans="1:6" x14ac:dyDescent="0.25">
      <c r="A9">
        <v>20266322</v>
      </c>
      <c r="B9" t="s">
        <v>33</v>
      </c>
      <c r="C9" s="3">
        <v>10</v>
      </c>
      <c r="D9" s="3">
        <v>8.5</v>
      </c>
      <c r="E9" s="3">
        <f t="shared" si="0"/>
        <v>9.1</v>
      </c>
      <c r="F9" s="4">
        <v>1</v>
      </c>
    </row>
    <row r="10" spans="1:6" x14ac:dyDescent="0.25">
      <c r="A10">
        <v>20245456</v>
      </c>
      <c r="B10" t="s">
        <v>37</v>
      </c>
      <c r="C10" s="3">
        <v>10</v>
      </c>
      <c r="D10" s="3">
        <v>9</v>
      </c>
      <c r="E10" s="3">
        <f t="shared" si="0"/>
        <v>9.3999999999999986</v>
      </c>
      <c r="F10" s="4">
        <v>0</v>
      </c>
    </row>
    <row r="11" spans="1:6" x14ac:dyDescent="0.25">
      <c r="A11">
        <v>10186574</v>
      </c>
      <c r="B11" t="s">
        <v>41</v>
      </c>
      <c r="C11" s="3">
        <v>0</v>
      </c>
      <c r="D11" s="3">
        <v>8.5</v>
      </c>
      <c r="E11" s="3">
        <f t="shared" si="0"/>
        <v>5.0999999999999996</v>
      </c>
      <c r="F11" s="4">
        <v>8</v>
      </c>
    </row>
    <row r="12" spans="1:6" x14ac:dyDescent="0.25">
      <c r="A12">
        <v>20249032</v>
      </c>
      <c r="B12" t="s">
        <v>45</v>
      </c>
      <c r="C12" s="3">
        <v>0</v>
      </c>
      <c r="D12" s="3">
        <v>6.5</v>
      </c>
      <c r="E12" s="3">
        <f t="shared" si="0"/>
        <v>3.9</v>
      </c>
      <c r="F12" s="4">
        <v>6</v>
      </c>
    </row>
    <row r="13" spans="1:6" x14ac:dyDescent="0.25">
      <c r="A13">
        <v>20266998</v>
      </c>
      <c r="B13" t="s">
        <v>49</v>
      </c>
      <c r="C13" s="3">
        <v>0</v>
      </c>
      <c r="D13" s="3">
        <v>2.5</v>
      </c>
      <c r="E13" s="3">
        <f t="shared" si="0"/>
        <v>1.5</v>
      </c>
      <c r="F13" s="4">
        <v>7</v>
      </c>
    </row>
    <row r="14" spans="1:6" x14ac:dyDescent="0.25">
      <c r="A14">
        <v>20264862</v>
      </c>
      <c r="B14" t="s">
        <v>52</v>
      </c>
      <c r="C14" s="3">
        <v>10</v>
      </c>
      <c r="D14" s="3">
        <v>9.5</v>
      </c>
      <c r="E14" s="3">
        <f t="shared" si="0"/>
        <v>9.6999999999999993</v>
      </c>
      <c r="F14" s="4">
        <v>0</v>
      </c>
    </row>
    <row r="15" spans="1:6" x14ac:dyDescent="0.25">
      <c r="A15">
        <v>20268353</v>
      </c>
      <c r="B15" t="s">
        <v>56</v>
      </c>
      <c r="C15" s="3">
        <v>1.3043478260869565</v>
      </c>
      <c r="D15" s="3">
        <v>5.165</v>
      </c>
      <c r="E15" s="3">
        <f t="shared" si="0"/>
        <v>3.6207391304347825</v>
      </c>
      <c r="F15" s="4">
        <v>4</v>
      </c>
    </row>
    <row r="16" spans="1:6" x14ac:dyDescent="0.25">
      <c r="A16">
        <v>20264649</v>
      </c>
      <c r="B16" t="s">
        <v>60</v>
      </c>
      <c r="C16" s="3">
        <v>1.7391304347826086</v>
      </c>
      <c r="D16" s="3">
        <v>9.25</v>
      </c>
      <c r="E16" s="3">
        <f t="shared" si="0"/>
        <v>6.2456521739130437</v>
      </c>
      <c r="F16" s="4">
        <v>2</v>
      </c>
    </row>
    <row r="17" spans="1:6" x14ac:dyDescent="0.25">
      <c r="A17">
        <v>10187502</v>
      </c>
      <c r="B17" t="s">
        <v>64</v>
      </c>
      <c r="C17" s="3">
        <v>9.7391304347826075</v>
      </c>
      <c r="D17" s="3">
        <v>7</v>
      </c>
      <c r="E17" s="3">
        <f t="shared" si="0"/>
        <v>8.0956521739130434</v>
      </c>
      <c r="F17" s="4">
        <v>3</v>
      </c>
    </row>
    <row r="18" spans="1:6" x14ac:dyDescent="0.25">
      <c r="A18">
        <v>20235464</v>
      </c>
      <c r="B18" t="s">
        <v>67</v>
      </c>
      <c r="C18" s="3">
        <v>0.43478260869565216</v>
      </c>
      <c r="D18" s="3">
        <v>8</v>
      </c>
      <c r="E18" s="3">
        <f t="shared" si="0"/>
        <v>4.9739130434782606</v>
      </c>
      <c r="F18" s="4">
        <v>3</v>
      </c>
    </row>
    <row r="19" spans="1:6" x14ac:dyDescent="0.25">
      <c r="A19">
        <v>20247651</v>
      </c>
      <c r="B19" t="s">
        <v>70</v>
      </c>
      <c r="C19" s="3">
        <v>0</v>
      </c>
      <c r="D19" s="3">
        <v>6.5</v>
      </c>
      <c r="E19" s="3">
        <f t="shared" si="0"/>
        <v>3.9</v>
      </c>
      <c r="F19" s="4">
        <v>1</v>
      </c>
    </row>
    <row r="20" spans="1:6" x14ac:dyDescent="0.25">
      <c r="A20">
        <v>20244756</v>
      </c>
      <c r="B20" t="s">
        <v>73</v>
      </c>
      <c r="C20" s="3">
        <v>9</v>
      </c>
      <c r="D20" s="3">
        <v>8</v>
      </c>
      <c r="E20" s="3">
        <f t="shared" si="0"/>
        <v>8.4</v>
      </c>
      <c r="F20" s="4">
        <v>0</v>
      </c>
    </row>
    <row r="21" spans="1:6" x14ac:dyDescent="0.25">
      <c r="A21">
        <v>20266315</v>
      </c>
      <c r="B21" t="s">
        <v>77</v>
      </c>
      <c r="C21" s="3">
        <v>8.2608695652173907</v>
      </c>
      <c r="D21" s="3">
        <v>9.5</v>
      </c>
      <c r="E21" s="3">
        <f t="shared" si="0"/>
        <v>9.0043478260869563</v>
      </c>
      <c r="F21" s="4">
        <v>4</v>
      </c>
    </row>
    <row r="22" spans="1:6" x14ac:dyDescent="0.25">
      <c r="A22">
        <v>20271313</v>
      </c>
      <c r="B22" t="s">
        <v>80</v>
      </c>
      <c r="C22" s="3">
        <v>5.108695652173914</v>
      </c>
      <c r="D22" s="3">
        <v>7.15</v>
      </c>
      <c r="E22" s="3">
        <f t="shared" si="0"/>
        <v>6.3334782608695654</v>
      </c>
      <c r="F22" s="4">
        <v>1</v>
      </c>
    </row>
    <row r="23" spans="1:6" x14ac:dyDescent="0.25">
      <c r="A23">
        <v>20266724</v>
      </c>
      <c r="B23" t="s">
        <v>83</v>
      </c>
      <c r="C23" s="3">
        <v>2.8260869565217388</v>
      </c>
      <c r="D23" s="3">
        <v>7</v>
      </c>
      <c r="E23" s="3">
        <f t="shared" si="0"/>
        <v>5.3304347826086955</v>
      </c>
      <c r="F23" s="4">
        <v>5</v>
      </c>
    </row>
    <row r="24" spans="1:6" x14ac:dyDescent="0.25">
      <c r="A24">
        <v>20251515</v>
      </c>
      <c r="B24" t="s">
        <v>87</v>
      </c>
      <c r="C24" s="3">
        <v>9.4347826086956523</v>
      </c>
      <c r="D24" s="3">
        <v>10</v>
      </c>
      <c r="E24" s="3">
        <f t="shared" si="0"/>
        <v>9.7739130434782613</v>
      </c>
      <c r="F24" s="4">
        <v>0</v>
      </c>
    </row>
    <row r="25" spans="1:6" x14ac:dyDescent="0.25">
      <c r="A25">
        <v>20250030</v>
      </c>
      <c r="B25" t="s">
        <v>89</v>
      </c>
      <c r="C25" s="3">
        <v>9.5652173913043477</v>
      </c>
      <c r="D25" s="3">
        <v>9</v>
      </c>
      <c r="E25" s="3">
        <f t="shared" si="0"/>
        <v>9.2260869565217387</v>
      </c>
      <c r="F25" s="4">
        <v>0</v>
      </c>
    </row>
    <row r="26" spans="1:6" x14ac:dyDescent="0.25">
      <c r="A26">
        <v>20266265</v>
      </c>
      <c r="B26" t="s">
        <v>91</v>
      </c>
      <c r="C26" s="3">
        <v>4.3478260869565215</v>
      </c>
      <c r="D26" s="3">
        <v>10</v>
      </c>
      <c r="E26" s="3">
        <f t="shared" si="0"/>
        <v>7.7391304347826084</v>
      </c>
      <c r="F26" s="4">
        <v>2</v>
      </c>
    </row>
    <row r="27" spans="1:6" x14ac:dyDescent="0.25">
      <c r="A27">
        <v>20251561</v>
      </c>
      <c r="B27" t="s">
        <v>94</v>
      </c>
      <c r="C27" s="3">
        <v>3.0434782608695654</v>
      </c>
      <c r="D27" s="3">
        <v>5.5</v>
      </c>
      <c r="E27" s="3">
        <f t="shared" si="0"/>
        <v>4.517391304347826</v>
      </c>
      <c r="F27" s="4">
        <v>5</v>
      </c>
    </row>
    <row r="28" spans="1:6" x14ac:dyDescent="0.25">
      <c r="A28">
        <v>10186004</v>
      </c>
      <c r="B28" t="s">
        <v>97</v>
      </c>
      <c r="C28" s="3">
        <v>0</v>
      </c>
      <c r="D28" s="3">
        <v>8</v>
      </c>
      <c r="E28" s="3">
        <f t="shared" si="0"/>
        <v>4.8</v>
      </c>
      <c r="F28" s="4">
        <v>5</v>
      </c>
    </row>
    <row r="29" spans="1:6" x14ac:dyDescent="0.25">
      <c r="A29">
        <v>20270002</v>
      </c>
      <c r="B29" t="s">
        <v>100</v>
      </c>
      <c r="C29" s="3">
        <v>9.85</v>
      </c>
      <c r="D29" s="3">
        <v>9</v>
      </c>
      <c r="E29" s="3">
        <f t="shared" si="0"/>
        <v>9.34</v>
      </c>
      <c r="F29" s="4">
        <v>2</v>
      </c>
    </row>
    <row r="30" spans="1:6" x14ac:dyDescent="0.25">
      <c r="A30">
        <v>10186676</v>
      </c>
      <c r="B30" t="s">
        <v>103</v>
      </c>
      <c r="C30" s="3">
        <v>8.4782608695652169</v>
      </c>
      <c r="D30" s="3">
        <v>9.5</v>
      </c>
      <c r="E30" s="3">
        <f t="shared" si="0"/>
        <v>9.0913043478260871</v>
      </c>
      <c r="F30" s="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Concentrando</vt:lpstr>
      <vt:lpstr>Examen</vt:lpstr>
      <vt:lpstr>Kepler-Newton</vt:lpstr>
      <vt:lpstr>Calificaciones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2023-11-29T22:31:44Z</dcterms:created>
  <dcterms:modified xsi:type="dcterms:W3CDTF">2024-01-05T18:03:01Z</dcterms:modified>
</cp:coreProperties>
</file>