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4\"/>
    </mc:Choice>
  </mc:AlternateContent>
  <xr:revisionPtr revIDLastSave="0" documentId="13_ncr:1_{606C19DA-C802-474C-A258-F7067CDE4D85}" xr6:coauthVersionLast="47" xr6:coauthVersionMax="47" xr10:uidLastSave="{00000000-0000-0000-0000-000000000000}"/>
  <bookViews>
    <workbookView xWindow="-120" yWindow="-120" windowWidth="20730" windowHeight="11160" firstSheet="5" activeTab="5" xr2:uid="{66097FF7-88B3-442A-84FD-EF7EC3C9D38A}"/>
  </bookViews>
  <sheets>
    <sheet name="Asistencia" sheetId="6" r:id="rId1"/>
    <sheet name="Podcast" sheetId="1" r:id="rId2"/>
    <sheet name="Mov_Circular" sheetId="3" r:id="rId3"/>
    <sheet name="Sustentanbilidad" sheetId="4" r:id="rId4"/>
    <sheet name="Examen" sheetId="5" r:id="rId5"/>
    <sheet name="Concentrado" sheetId="2" r:id="rId6"/>
  </sheets>
  <definedNames>
    <definedName name="_xlnm._FilterDatabase" localSheetId="5" hidden="1">Concentrado!$A$2:$K$28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5" i="5" l="1"/>
  <c r="AA26" i="5"/>
  <c r="AA27" i="5"/>
  <c r="AA24" i="5"/>
  <c r="AA4" i="5"/>
  <c r="AA5" i="5"/>
  <c r="AA6" i="5"/>
  <c r="AA7" i="5"/>
  <c r="AA8" i="5"/>
  <c r="AA9" i="5"/>
  <c r="AA10" i="5"/>
  <c r="AA12" i="5"/>
  <c r="AA13" i="5"/>
  <c r="AA14" i="5"/>
  <c r="AA15" i="5"/>
  <c r="AA16" i="5"/>
  <c r="AA17" i="5"/>
  <c r="AA18" i="5"/>
  <c r="AA19" i="5"/>
  <c r="AA20" i="5"/>
  <c r="AA21" i="5"/>
  <c r="AA2" i="5"/>
  <c r="Y27" i="5"/>
  <c r="Z27" i="5"/>
  <c r="Y26" i="5"/>
  <c r="Z26" i="5" s="1"/>
  <c r="Y23" i="5"/>
  <c r="Z23" i="5" s="1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AA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4" i="5"/>
  <c r="Z24" i="5" s="1"/>
  <c r="Y25" i="5"/>
  <c r="Z25" i="5" s="1"/>
  <c r="Y2" i="5"/>
  <c r="Z2" i="5" s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" i="6"/>
  <c r="G1" i="2"/>
  <c r="G4" i="2"/>
  <c r="G5" i="2"/>
  <c r="G6" i="2"/>
  <c r="G7" i="2"/>
  <c r="H7" i="2" s="1"/>
  <c r="J7" i="2" s="1"/>
  <c r="G8" i="2"/>
  <c r="H8" i="2" s="1"/>
  <c r="J8" i="2" s="1"/>
  <c r="G9" i="2"/>
  <c r="G10" i="2"/>
  <c r="G11" i="2"/>
  <c r="H11" i="2" s="1"/>
  <c r="J11" i="2" s="1"/>
  <c r="G12" i="2"/>
  <c r="H12" i="2" s="1"/>
  <c r="J12" i="2" s="1"/>
  <c r="G13" i="2"/>
  <c r="G14" i="2"/>
  <c r="G15" i="2"/>
  <c r="H15" i="2" s="1"/>
  <c r="J15" i="2" s="1"/>
  <c r="G16" i="2"/>
  <c r="H16" i="2" s="1"/>
  <c r="J16" i="2" s="1"/>
  <c r="G17" i="2"/>
  <c r="G18" i="2"/>
  <c r="G19" i="2"/>
  <c r="H19" i="2" s="1"/>
  <c r="J19" i="2" s="1"/>
  <c r="G20" i="2"/>
  <c r="H20" i="2" s="1"/>
  <c r="J20" i="2" s="1"/>
  <c r="G21" i="2"/>
  <c r="G22" i="2"/>
  <c r="G23" i="2"/>
  <c r="H23" i="2" s="1"/>
  <c r="J23" i="2" s="1"/>
  <c r="G24" i="2"/>
  <c r="H24" i="2" s="1"/>
  <c r="J24" i="2" s="1"/>
  <c r="G25" i="2"/>
  <c r="G26" i="2"/>
  <c r="G27" i="2"/>
  <c r="H27" i="2" s="1"/>
  <c r="J27" i="2" s="1"/>
  <c r="G28" i="2"/>
  <c r="H28" i="2" s="1"/>
  <c r="J28" i="2" s="1"/>
  <c r="G3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AD2" i="5" l="1"/>
  <c r="AD3" i="5" s="1"/>
  <c r="AA3" i="5"/>
  <c r="H26" i="2"/>
  <c r="J26" i="2" s="1"/>
  <c r="H22" i="2"/>
  <c r="J22" i="2" s="1"/>
  <c r="H18" i="2"/>
  <c r="J18" i="2" s="1"/>
  <c r="H14" i="2"/>
  <c r="J14" i="2" s="1"/>
  <c r="H10" i="2"/>
  <c r="J10" i="2" s="1"/>
  <c r="H3" i="2"/>
  <c r="J3" i="2" s="1"/>
  <c r="H25" i="2"/>
  <c r="J25" i="2" s="1"/>
  <c r="H21" i="2"/>
  <c r="J21" i="2" s="1"/>
  <c r="H17" i="2"/>
  <c r="J17" i="2" s="1"/>
  <c r="H13" i="2"/>
  <c r="J13" i="2" s="1"/>
  <c r="H9" i="2"/>
  <c r="J9" i="2" s="1"/>
  <c r="H4" i="2"/>
  <c r="J4" i="2" s="1"/>
  <c r="H6" i="2"/>
  <c r="J6" i="2" s="1"/>
  <c r="H5" i="2"/>
  <c r="J5" i="2" s="1"/>
</calcChain>
</file>

<file path=xl/sharedStrings.xml><?xml version="1.0" encoding="utf-8"?>
<sst xmlns="http://schemas.openxmlformats.org/spreadsheetml/2006/main" count="281" uniqueCount="96">
  <si>
    <t>Matrícula</t>
  </si>
  <si>
    <t>Alumno</t>
  </si>
  <si>
    <t>ANDRADE DELGADO BRYANA</t>
  </si>
  <si>
    <t>ARIAS ARCINIEGA JEZABEL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</si>
  <si>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</si>
  <si>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</si>
  <si>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</si>
  <si>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</si>
  <si>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</si>
  <si>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</si>
  <si>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</si>
  <si>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</si>
  <si>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</si>
  <si>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</si>
  <si>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</si>
  <si>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</si>
  <si>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</si>
  <si>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</si>
  <si>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</si>
  <si>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</si>
  <si>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</si>
  <si>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</si>
  <si>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HERNANDEZ GONZALEZ DANTE</t>
  </si>
  <si>
    <t>HERNANDEZ HERNANDEZ MARIANA</t>
  </si>
  <si>
    <t>HERNANDEZ LUGO VALENTINA CELESTE</t>
  </si>
  <si>
    <t>HERNANDEZ NAVA SANTIAGO ELIHU</t>
  </si>
  <si>
    <t>LOPEZ MARTINEZ MARIANA</t>
  </si>
  <si>
    <t>PEREZ ALVIZO MELANIE</t>
  </si>
  <si>
    <t>Presentación</t>
  </si>
  <si>
    <t>Nombre</t>
  </si>
  <si>
    <t>Duración</t>
  </si>
  <si>
    <t>Narración</t>
  </si>
  <si>
    <t>Trabajo</t>
  </si>
  <si>
    <t>Contenido</t>
  </si>
  <si>
    <t>Guión</t>
  </si>
  <si>
    <t>Fuentes</t>
  </si>
  <si>
    <t>Ortografía</t>
  </si>
  <si>
    <t>Puntaje</t>
  </si>
  <si>
    <t>Individual</t>
  </si>
  <si>
    <t>Con Valentina</t>
  </si>
  <si>
    <t>Con Melissa</t>
  </si>
  <si>
    <t>Con Rafael</t>
  </si>
  <si>
    <t>Con Mariana H.</t>
  </si>
  <si>
    <t>Con Raúl</t>
  </si>
  <si>
    <t>Con Diana</t>
  </si>
  <si>
    <t>Con Emilia</t>
  </si>
  <si>
    <t>Con Bryana</t>
  </si>
  <si>
    <t>No enviado</t>
  </si>
  <si>
    <t>Podcast</t>
  </si>
  <si>
    <t>Ej_10_Abril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</si>
  <si>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</si>
  <si>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</si>
  <si>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</si>
  <si>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</si>
  <si>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</si>
  <si>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</si>
  <si>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</si>
  <si>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</si>
  <si>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</si>
  <si>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Mov_Circular</t>
  </si>
  <si>
    <t>Sustentabilidad</t>
  </si>
  <si>
    <t>Carátula</t>
  </si>
  <si>
    <t>Respuestas</t>
  </si>
  <si>
    <t>Referencias</t>
  </si>
  <si>
    <t>Con Melanie</t>
  </si>
  <si>
    <t>Con Hilda</t>
  </si>
  <si>
    <t>Calificación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</si>
  <si>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</si>
  <si>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</si>
  <si>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</si>
  <si>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</si>
  <si>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</si>
  <si>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</si>
  <si>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</si>
  <si>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</si>
  <si>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</si>
  <si>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</si>
  <si>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</si>
  <si>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</si>
  <si>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</si>
  <si>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</si>
  <si>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</si>
  <si>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</si>
  <si>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</si>
  <si>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</si>
  <si>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</si>
  <si>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</si>
  <si>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Versión</t>
  </si>
  <si>
    <t>Faltas</t>
  </si>
  <si>
    <t>Examen</t>
  </si>
  <si>
    <t>A</t>
  </si>
  <si>
    <t>B</t>
  </si>
  <si>
    <t>Máxima</t>
  </si>
  <si>
    <t>Diferencia</t>
  </si>
  <si>
    <t>Ajuste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</si>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</sst>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F874-A08A-4249-808E-219D108A2149}">
  <dimension ref="A1:T27"/>
  <sheetViews>
    <sheetView topLeftCell="A16" workbookViewId="0">
      <selection activeCell="T1" sqref="T1:T27"/>
    </sheetView>
  </sheetViews>
  <sheetFormatPr baseColWidth="10" defaultRowHeight="15" x14ac:dyDescent="0.25"/>
  <cols>
    <col min="1" max="1" width="9.42578125" bestFit="1" customWidth="1"/>
    <col min="2" max="2" width="39.42578125" bestFit="1" customWidth="1"/>
    <col min="3" max="8" width="7.28515625" style="1" bestFit="1" customWidth="1"/>
    <col min="9" max="12" width="6.7109375" style="1" bestFit="1" customWidth="1"/>
    <col min="13" max="13" width="6.7109375" bestFit="1" customWidth="1"/>
    <col min="14" max="16" width="6.7109375" style="1" bestFit="1" customWidth="1"/>
    <col min="17" max="19" width="7.42578125" style="1" bestFit="1" customWidth="1"/>
    <col min="20" max="20" width="6.42578125" style="1" bestFit="1" customWidth="1"/>
  </cols>
  <sheetData>
    <row r="1" spans="1:20" x14ac:dyDescent="0.25">
      <c r="A1" s="2" t="s">
        <v>0</v>
      </c>
      <c r="B1" s="2" t="s">
        <v>1</v>
      </c>
      <c r="C1" s="5">
        <v>45364</v>
      </c>
      <c r="D1" s="5">
        <v>45365</v>
      </c>
      <c r="E1" s="5">
        <v>45371</v>
      </c>
      <c r="F1" s="5">
        <v>45372</v>
      </c>
      <c r="G1" s="5">
        <v>45378</v>
      </c>
      <c r="H1" s="5">
        <v>45379</v>
      </c>
      <c r="I1" s="5">
        <v>45385</v>
      </c>
      <c r="J1" s="5">
        <v>45386</v>
      </c>
      <c r="K1" s="5">
        <v>45392</v>
      </c>
      <c r="L1" s="5">
        <v>45393</v>
      </c>
      <c r="M1" s="4">
        <v>45399</v>
      </c>
      <c r="N1" s="5">
        <v>45400</v>
      </c>
      <c r="O1" s="5">
        <v>45406</v>
      </c>
      <c r="P1" s="5">
        <v>45407</v>
      </c>
      <c r="Q1" s="5">
        <v>45414</v>
      </c>
      <c r="R1" s="5">
        <v>45420</v>
      </c>
      <c r="S1" s="5">
        <v>45422</v>
      </c>
      <c r="T1" s="1" t="s">
        <v>88</v>
      </c>
    </row>
    <row r="2" spans="1:20" x14ac:dyDescent="0.25">
      <c r="A2">
        <v>20263998</v>
      </c>
      <c r="B2" t="s">
        <v>2</v>
      </c>
      <c r="D2" s="1">
        <v>1</v>
      </c>
      <c r="K2" s="1">
        <v>1</v>
      </c>
      <c r="L2" s="1">
        <v>1</v>
      </c>
      <c r="T2" s="1">
        <f>SUM(C2:P2)</f>
        <v>3</v>
      </c>
    </row>
    <row r="3" spans="1:20" x14ac:dyDescent="0.25">
      <c r="A3">
        <v>20244739</v>
      </c>
      <c r="B3" t="s">
        <v>3</v>
      </c>
      <c r="T3" s="1">
        <f t="shared" ref="T3:T27" si="0">SUM(C3:P3)</f>
        <v>0</v>
      </c>
    </row>
    <row r="4" spans="1:20" x14ac:dyDescent="0.25">
      <c r="A4">
        <v>10187045</v>
      </c>
      <c r="B4" t="s">
        <v>4</v>
      </c>
      <c r="E4" s="1">
        <v>1</v>
      </c>
      <c r="F4" s="1">
        <v>1</v>
      </c>
      <c r="I4" s="1">
        <v>1</v>
      </c>
      <c r="K4" s="1">
        <v>1</v>
      </c>
      <c r="T4" s="1">
        <f t="shared" si="0"/>
        <v>4</v>
      </c>
    </row>
    <row r="5" spans="1:20" x14ac:dyDescent="0.25">
      <c r="A5">
        <v>10186376</v>
      </c>
      <c r="B5" t="s">
        <v>5</v>
      </c>
      <c r="D5" s="1">
        <v>1</v>
      </c>
      <c r="I5" s="1">
        <v>1</v>
      </c>
      <c r="N5" s="1">
        <v>1</v>
      </c>
      <c r="T5" s="1">
        <f t="shared" si="0"/>
        <v>3</v>
      </c>
    </row>
    <row r="6" spans="1:20" x14ac:dyDescent="0.25">
      <c r="A6">
        <v>20238395</v>
      </c>
      <c r="B6" t="s">
        <v>6</v>
      </c>
      <c r="T6" s="1">
        <f t="shared" si="0"/>
        <v>0</v>
      </c>
    </row>
    <row r="7" spans="1:20" x14ac:dyDescent="0.25">
      <c r="A7">
        <v>10185692</v>
      </c>
      <c r="B7" t="s">
        <v>7</v>
      </c>
      <c r="E7" s="1">
        <v>1</v>
      </c>
      <c r="F7" s="1">
        <v>1</v>
      </c>
      <c r="K7" s="1">
        <v>1</v>
      </c>
      <c r="T7" s="1">
        <f t="shared" si="0"/>
        <v>3</v>
      </c>
    </row>
    <row r="8" spans="1:20" x14ac:dyDescent="0.25">
      <c r="A8">
        <v>20266322</v>
      </c>
      <c r="B8" t="s">
        <v>8</v>
      </c>
      <c r="N8" s="1">
        <v>1</v>
      </c>
      <c r="T8" s="1">
        <f t="shared" si="0"/>
        <v>1</v>
      </c>
    </row>
    <row r="9" spans="1:20" x14ac:dyDescent="0.25">
      <c r="A9">
        <v>20245456</v>
      </c>
      <c r="B9" t="s">
        <v>9</v>
      </c>
      <c r="I9" s="1">
        <v>1</v>
      </c>
      <c r="J9" s="1">
        <v>1</v>
      </c>
      <c r="T9" s="1">
        <f t="shared" si="0"/>
        <v>2</v>
      </c>
    </row>
    <row r="10" spans="1:20" x14ac:dyDescent="0.25">
      <c r="A10">
        <v>10186574</v>
      </c>
      <c r="B10" t="s">
        <v>10</v>
      </c>
      <c r="T10" s="1">
        <f t="shared" si="0"/>
        <v>0</v>
      </c>
    </row>
    <row r="11" spans="1:20" x14ac:dyDescent="0.25">
      <c r="A11">
        <v>20249032</v>
      </c>
      <c r="B11" t="s">
        <v>11</v>
      </c>
      <c r="F11" s="1">
        <v>1</v>
      </c>
      <c r="T11" s="1">
        <f t="shared" si="0"/>
        <v>1</v>
      </c>
    </row>
    <row r="12" spans="1:20" x14ac:dyDescent="0.25">
      <c r="A12">
        <v>20266998</v>
      </c>
      <c r="B12" t="s">
        <v>12</v>
      </c>
      <c r="T12" s="1">
        <f t="shared" si="0"/>
        <v>0</v>
      </c>
    </row>
    <row r="13" spans="1:20" x14ac:dyDescent="0.25">
      <c r="A13">
        <v>20264862</v>
      </c>
      <c r="B13" t="s">
        <v>13</v>
      </c>
      <c r="O13" s="1">
        <v>1</v>
      </c>
      <c r="T13" s="1">
        <f t="shared" si="0"/>
        <v>1</v>
      </c>
    </row>
    <row r="14" spans="1:20" x14ac:dyDescent="0.25">
      <c r="A14">
        <v>20268353</v>
      </c>
      <c r="B14" t="s">
        <v>14</v>
      </c>
      <c r="O14" s="1">
        <v>1</v>
      </c>
      <c r="T14" s="1">
        <f t="shared" si="0"/>
        <v>1</v>
      </c>
    </row>
    <row r="15" spans="1:20" x14ac:dyDescent="0.25">
      <c r="A15">
        <v>20264649</v>
      </c>
      <c r="B15" t="s">
        <v>15</v>
      </c>
      <c r="E15" s="1">
        <v>1</v>
      </c>
      <c r="T15" s="1">
        <f t="shared" si="0"/>
        <v>1</v>
      </c>
    </row>
    <row r="16" spans="1:20" x14ac:dyDescent="0.25">
      <c r="A16">
        <v>10187502</v>
      </c>
      <c r="B16" t="s">
        <v>16</v>
      </c>
      <c r="T16" s="1">
        <f t="shared" si="0"/>
        <v>0</v>
      </c>
    </row>
    <row r="17" spans="1:20" x14ac:dyDescent="0.25">
      <c r="A17">
        <v>20235464</v>
      </c>
      <c r="B17" t="s">
        <v>17</v>
      </c>
      <c r="K17" s="1">
        <v>1</v>
      </c>
      <c r="P17" s="1">
        <v>1</v>
      </c>
      <c r="T17" s="1">
        <f t="shared" si="0"/>
        <v>2</v>
      </c>
    </row>
    <row r="18" spans="1:20" x14ac:dyDescent="0.25">
      <c r="A18">
        <v>20247651</v>
      </c>
      <c r="B18" t="s">
        <v>18</v>
      </c>
      <c r="T18" s="1">
        <f t="shared" si="0"/>
        <v>0</v>
      </c>
    </row>
    <row r="19" spans="1:20" x14ac:dyDescent="0.25">
      <c r="A19">
        <v>20244756</v>
      </c>
      <c r="B19" t="s">
        <v>19</v>
      </c>
      <c r="T19" s="1">
        <f t="shared" si="0"/>
        <v>0</v>
      </c>
    </row>
    <row r="20" spans="1:20" x14ac:dyDescent="0.25">
      <c r="A20">
        <v>20266315</v>
      </c>
      <c r="B20" t="s">
        <v>20</v>
      </c>
      <c r="K20" s="1">
        <v>1</v>
      </c>
      <c r="M20" s="1">
        <v>1</v>
      </c>
      <c r="T20" s="1">
        <f t="shared" si="0"/>
        <v>2</v>
      </c>
    </row>
    <row r="21" spans="1:20" x14ac:dyDescent="0.25">
      <c r="A21">
        <v>20271313</v>
      </c>
      <c r="B21" t="s">
        <v>21</v>
      </c>
      <c r="M21" s="1">
        <v>1</v>
      </c>
      <c r="T21" s="1">
        <f t="shared" si="0"/>
        <v>1</v>
      </c>
    </row>
    <row r="22" spans="1:20" x14ac:dyDescent="0.25">
      <c r="A22">
        <v>20251515</v>
      </c>
      <c r="B22" t="s">
        <v>22</v>
      </c>
      <c r="T22" s="1">
        <f t="shared" si="0"/>
        <v>0</v>
      </c>
    </row>
    <row r="23" spans="1:20" x14ac:dyDescent="0.25">
      <c r="A23">
        <v>20250030</v>
      </c>
      <c r="B23" t="s">
        <v>23</v>
      </c>
      <c r="T23" s="1">
        <f t="shared" si="0"/>
        <v>0</v>
      </c>
    </row>
    <row r="24" spans="1:20" x14ac:dyDescent="0.25">
      <c r="A24">
        <v>20266265</v>
      </c>
      <c r="B24" t="s">
        <v>24</v>
      </c>
      <c r="O24" s="1">
        <v>1</v>
      </c>
      <c r="T24" s="1">
        <f t="shared" si="0"/>
        <v>1</v>
      </c>
    </row>
    <row r="25" spans="1:20" x14ac:dyDescent="0.25">
      <c r="A25">
        <v>20251561</v>
      </c>
      <c r="B25" t="s">
        <v>25</v>
      </c>
      <c r="T25" s="1">
        <f t="shared" si="0"/>
        <v>0</v>
      </c>
    </row>
    <row r="26" spans="1:20" x14ac:dyDescent="0.25">
      <c r="A26">
        <v>20270002</v>
      </c>
      <c r="B26" t="s">
        <v>26</v>
      </c>
      <c r="T26" s="1">
        <f t="shared" si="0"/>
        <v>0</v>
      </c>
    </row>
    <row r="27" spans="1:20" x14ac:dyDescent="0.25">
      <c r="A27">
        <v>10186676</v>
      </c>
      <c r="B27" t="s">
        <v>27</v>
      </c>
      <c r="E27" s="1">
        <v>1</v>
      </c>
      <c r="T27" s="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879A-CE0B-4E31-9DA2-381A00648DE4}">
  <dimension ref="A1:L27"/>
  <sheetViews>
    <sheetView topLeftCell="A7" workbookViewId="0">
      <selection sqref="A1:B27"/>
    </sheetView>
  </sheetViews>
  <sheetFormatPr baseColWidth="10" defaultRowHeight="15" x14ac:dyDescent="0.25"/>
  <cols>
    <col min="2" max="2" width="39.42578125" bestFit="1" customWidth="1"/>
    <col min="3" max="3" width="14.5703125" style="1" bestFit="1" customWidth="1"/>
    <col min="4" max="4" width="12.5703125" style="1" bestFit="1" customWidth="1"/>
    <col min="5" max="5" width="8.140625" style="1" bestFit="1" customWidth="1"/>
    <col min="6" max="6" width="9.140625" style="1" bestFit="1" customWidth="1"/>
    <col min="7" max="8" width="10" style="1" bestFit="1" customWidth="1"/>
    <col min="9" max="9" width="6.28515625" style="1" bestFit="1" customWidth="1"/>
    <col min="10" max="10" width="7.85546875" style="1" bestFit="1" customWidth="1"/>
    <col min="11" max="11" width="10" style="1" bestFit="1" customWidth="1"/>
    <col min="12" max="12" width="7.7109375" style="1" bestFit="1" customWidth="1"/>
  </cols>
  <sheetData>
    <row r="1" spans="1:12" x14ac:dyDescent="0.25">
      <c r="A1" s="2" t="s">
        <v>0</v>
      </c>
      <c r="B1" s="2" t="s">
        <v>1</v>
      </c>
      <c r="C1" s="1" t="s">
        <v>32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</row>
    <row r="2" spans="1:12" x14ac:dyDescent="0.25">
      <c r="A2">
        <v>20263998</v>
      </c>
      <c r="B2" t="s">
        <v>2</v>
      </c>
      <c r="C2" s="1" t="s">
        <v>45</v>
      </c>
      <c r="D2" s="1">
        <v>1</v>
      </c>
      <c r="E2" s="1">
        <v>1</v>
      </c>
      <c r="F2" s="1">
        <v>1</v>
      </c>
      <c r="G2" s="1">
        <v>1</v>
      </c>
      <c r="H2" s="1">
        <v>3</v>
      </c>
      <c r="I2" s="1">
        <v>1</v>
      </c>
      <c r="J2" s="1">
        <v>0.5</v>
      </c>
      <c r="K2" s="1">
        <v>1</v>
      </c>
      <c r="L2" s="1">
        <f>SUM(D2:K2)</f>
        <v>9.5</v>
      </c>
    </row>
    <row r="3" spans="1:12" x14ac:dyDescent="0.25">
      <c r="A3">
        <v>20244739</v>
      </c>
      <c r="B3" t="s">
        <v>3</v>
      </c>
      <c r="C3" s="1" t="s">
        <v>38</v>
      </c>
      <c r="D3" s="1">
        <v>1</v>
      </c>
      <c r="E3" s="1">
        <v>1</v>
      </c>
      <c r="F3" s="1">
        <v>1</v>
      </c>
      <c r="G3" s="1">
        <v>1</v>
      </c>
      <c r="H3" s="1">
        <v>3</v>
      </c>
      <c r="I3" s="1">
        <v>1</v>
      </c>
      <c r="J3" s="1">
        <v>1</v>
      </c>
      <c r="K3" s="1">
        <v>1</v>
      </c>
      <c r="L3" s="1">
        <f t="shared" ref="L3:L27" si="0">SUM(D3:K3)</f>
        <v>10</v>
      </c>
    </row>
    <row r="4" spans="1:12" x14ac:dyDescent="0.25">
      <c r="A4">
        <v>10187045</v>
      </c>
      <c r="B4" t="s">
        <v>4</v>
      </c>
      <c r="C4" s="1" t="s">
        <v>46</v>
      </c>
      <c r="D4" s="1">
        <v>1</v>
      </c>
      <c r="E4" s="1">
        <v>1</v>
      </c>
      <c r="F4" s="1">
        <v>1</v>
      </c>
      <c r="G4" s="1">
        <v>1</v>
      </c>
      <c r="H4" s="1">
        <v>3</v>
      </c>
      <c r="I4" s="1">
        <v>1</v>
      </c>
      <c r="J4" s="1">
        <v>0.5</v>
      </c>
      <c r="K4" s="1">
        <v>1</v>
      </c>
      <c r="L4" s="1">
        <f t="shared" si="0"/>
        <v>9.5</v>
      </c>
    </row>
    <row r="5" spans="1:12" x14ac:dyDescent="0.25">
      <c r="A5">
        <v>10186376</v>
      </c>
      <c r="B5" t="s">
        <v>5</v>
      </c>
      <c r="C5" s="1" t="s">
        <v>38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1">
        <v>0</v>
      </c>
      <c r="K5" s="1">
        <v>1</v>
      </c>
      <c r="L5" s="1">
        <f t="shared" si="0"/>
        <v>8</v>
      </c>
    </row>
    <row r="6" spans="1:12" x14ac:dyDescent="0.25">
      <c r="A6">
        <v>20238395</v>
      </c>
      <c r="B6" t="s">
        <v>6</v>
      </c>
      <c r="C6" s="1" t="s">
        <v>38</v>
      </c>
      <c r="D6" s="1">
        <v>1</v>
      </c>
      <c r="E6" s="1">
        <v>1</v>
      </c>
      <c r="F6" s="1">
        <v>1</v>
      </c>
      <c r="G6" s="1">
        <v>1</v>
      </c>
      <c r="H6" s="1">
        <v>3</v>
      </c>
      <c r="I6" s="1">
        <v>1</v>
      </c>
      <c r="J6" s="1">
        <v>1</v>
      </c>
      <c r="K6" s="1">
        <v>1</v>
      </c>
      <c r="L6" s="1">
        <f t="shared" si="0"/>
        <v>10</v>
      </c>
    </row>
    <row r="7" spans="1:12" x14ac:dyDescent="0.25">
      <c r="A7">
        <v>10185692</v>
      </c>
      <c r="B7" t="s">
        <v>7</v>
      </c>
      <c r="C7" s="1" t="s">
        <v>38</v>
      </c>
      <c r="D7" s="1">
        <v>1</v>
      </c>
      <c r="E7" s="1">
        <v>1</v>
      </c>
      <c r="F7" s="1">
        <v>1</v>
      </c>
      <c r="G7" s="1">
        <v>1</v>
      </c>
      <c r="H7" s="1">
        <v>3</v>
      </c>
      <c r="I7" s="1">
        <v>1</v>
      </c>
      <c r="J7" s="1">
        <v>1</v>
      </c>
      <c r="K7" s="1">
        <v>1</v>
      </c>
      <c r="L7" s="1">
        <f t="shared" si="0"/>
        <v>10</v>
      </c>
    </row>
    <row r="8" spans="1:12" x14ac:dyDescent="0.25">
      <c r="A8">
        <v>20266322</v>
      </c>
      <c r="B8" t="s">
        <v>8</v>
      </c>
      <c r="C8" s="1" t="s">
        <v>38</v>
      </c>
      <c r="D8" s="1">
        <v>1</v>
      </c>
      <c r="E8" s="1">
        <v>1</v>
      </c>
      <c r="F8" s="1">
        <v>1</v>
      </c>
      <c r="G8" s="1">
        <v>1</v>
      </c>
      <c r="H8" s="1">
        <v>3</v>
      </c>
      <c r="I8" s="1">
        <v>1</v>
      </c>
      <c r="J8" s="1">
        <v>1</v>
      </c>
      <c r="K8" s="1">
        <v>1</v>
      </c>
      <c r="L8" s="1">
        <f t="shared" si="0"/>
        <v>10</v>
      </c>
    </row>
    <row r="9" spans="1:12" x14ac:dyDescent="0.25">
      <c r="A9">
        <v>20245456</v>
      </c>
      <c r="B9" t="s">
        <v>9</v>
      </c>
      <c r="C9" s="1" t="s">
        <v>38</v>
      </c>
      <c r="D9" s="1">
        <v>1</v>
      </c>
      <c r="E9" s="1">
        <v>1</v>
      </c>
      <c r="F9" s="1">
        <v>1</v>
      </c>
      <c r="G9" s="1">
        <v>1</v>
      </c>
      <c r="H9" s="1">
        <v>3</v>
      </c>
      <c r="I9" s="1">
        <v>1</v>
      </c>
      <c r="J9" s="1">
        <v>1</v>
      </c>
      <c r="K9" s="1">
        <v>1</v>
      </c>
      <c r="L9" s="1">
        <f t="shared" si="0"/>
        <v>10</v>
      </c>
    </row>
    <row r="10" spans="1:12" x14ac:dyDescent="0.25">
      <c r="A10">
        <v>10186574</v>
      </c>
      <c r="B10" t="s">
        <v>10</v>
      </c>
      <c r="C10" s="1" t="s">
        <v>38</v>
      </c>
      <c r="D10" s="1">
        <v>1</v>
      </c>
      <c r="E10" s="1">
        <v>1</v>
      </c>
      <c r="F10" s="1">
        <v>0.8</v>
      </c>
      <c r="G10" s="1">
        <v>1</v>
      </c>
      <c r="H10" s="1">
        <v>3</v>
      </c>
      <c r="I10" s="1">
        <v>1</v>
      </c>
      <c r="J10" s="1">
        <v>1</v>
      </c>
      <c r="K10" s="1">
        <v>1</v>
      </c>
      <c r="L10" s="1">
        <f t="shared" si="0"/>
        <v>9.8000000000000007</v>
      </c>
    </row>
    <row r="11" spans="1:12" x14ac:dyDescent="0.25">
      <c r="A11">
        <v>20249032</v>
      </c>
      <c r="B11" t="s">
        <v>11</v>
      </c>
      <c r="C11" s="1" t="s">
        <v>64</v>
      </c>
      <c r="D11" s="1">
        <v>1</v>
      </c>
      <c r="E11" s="1">
        <v>1</v>
      </c>
      <c r="F11" s="1">
        <v>1</v>
      </c>
      <c r="G11" s="1">
        <v>1</v>
      </c>
      <c r="H11" s="1">
        <v>3</v>
      </c>
      <c r="I11" s="1">
        <v>1</v>
      </c>
      <c r="J11" s="1">
        <v>1</v>
      </c>
      <c r="K11" s="1">
        <v>1</v>
      </c>
      <c r="L11" s="1">
        <f t="shared" si="0"/>
        <v>10</v>
      </c>
    </row>
    <row r="12" spans="1:12" x14ac:dyDescent="0.25">
      <c r="A12">
        <v>20266998</v>
      </c>
      <c r="B12" t="s">
        <v>12</v>
      </c>
      <c r="C12" s="1" t="s">
        <v>47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</row>
    <row r="13" spans="1:12" x14ac:dyDescent="0.25">
      <c r="A13">
        <v>20264862</v>
      </c>
      <c r="B13" t="s">
        <v>13</v>
      </c>
      <c r="C13" s="1" t="s">
        <v>38</v>
      </c>
      <c r="D13" s="1">
        <v>1</v>
      </c>
      <c r="E13" s="1">
        <v>1</v>
      </c>
      <c r="F13" s="1">
        <v>1</v>
      </c>
      <c r="G13" s="1">
        <v>1</v>
      </c>
      <c r="H13" s="1">
        <v>3</v>
      </c>
      <c r="I13" s="1">
        <v>1</v>
      </c>
      <c r="J13" s="1">
        <v>1</v>
      </c>
      <c r="K13" s="1">
        <v>1</v>
      </c>
      <c r="L13" s="1">
        <f t="shared" si="0"/>
        <v>10</v>
      </c>
    </row>
    <row r="14" spans="1:12" x14ac:dyDescent="0.25">
      <c r="A14">
        <v>20268353</v>
      </c>
      <c r="B14" t="s">
        <v>14</v>
      </c>
      <c r="C14" s="1" t="s">
        <v>47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</row>
    <row r="15" spans="1:12" x14ac:dyDescent="0.25">
      <c r="A15">
        <v>20264649</v>
      </c>
      <c r="B15" t="s">
        <v>15</v>
      </c>
      <c r="C15" s="1" t="s">
        <v>39</v>
      </c>
      <c r="D15" s="1">
        <v>1</v>
      </c>
      <c r="E15" s="1">
        <v>1</v>
      </c>
      <c r="F15" s="1">
        <v>1</v>
      </c>
      <c r="G15" s="1">
        <v>1</v>
      </c>
      <c r="H15" s="1">
        <v>3</v>
      </c>
      <c r="I15" s="1">
        <v>1</v>
      </c>
      <c r="J15" s="1">
        <v>1</v>
      </c>
      <c r="K15" s="1">
        <v>1</v>
      </c>
      <c r="L15" s="1">
        <f t="shared" si="0"/>
        <v>10</v>
      </c>
    </row>
    <row r="16" spans="1:12" x14ac:dyDescent="0.25">
      <c r="A16">
        <v>10187502</v>
      </c>
      <c r="B16" t="s">
        <v>16</v>
      </c>
      <c r="C16" s="1" t="s">
        <v>38</v>
      </c>
      <c r="D16" s="1">
        <v>1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1</v>
      </c>
      <c r="K16" s="1">
        <v>1</v>
      </c>
      <c r="L16" s="1">
        <f t="shared" si="0"/>
        <v>10</v>
      </c>
    </row>
    <row r="17" spans="1:12" x14ac:dyDescent="0.25">
      <c r="A17">
        <v>20235464</v>
      </c>
      <c r="B17" t="s">
        <v>17</v>
      </c>
      <c r="C17" s="1" t="s">
        <v>42</v>
      </c>
      <c r="D17" s="1">
        <v>1</v>
      </c>
      <c r="E17" s="1">
        <v>1</v>
      </c>
      <c r="F17" s="1">
        <v>1</v>
      </c>
      <c r="G17" s="1">
        <v>1</v>
      </c>
      <c r="H17" s="1">
        <v>3</v>
      </c>
      <c r="I17" s="1">
        <v>1</v>
      </c>
      <c r="J17" s="1">
        <v>1</v>
      </c>
      <c r="K17" s="1">
        <v>1</v>
      </c>
      <c r="L17" s="1">
        <f t="shared" si="0"/>
        <v>10</v>
      </c>
    </row>
    <row r="18" spans="1:12" x14ac:dyDescent="0.25">
      <c r="A18">
        <v>20247651</v>
      </c>
      <c r="B18" t="s">
        <v>18</v>
      </c>
      <c r="C18" s="1" t="s">
        <v>38</v>
      </c>
      <c r="D18" s="1">
        <v>1</v>
      </c>
      <c r="E18" s="1">
        <v>1</v>
      </c>
      <c r="F18" s="1">
        <v>1</v>
      </c>
      <c r="G18" s="1">
        <v>1</v>
      </c>
      <c r="H18" s="1">
        <v>3</v>
      </c>
      <c r="I18" s="1">
        <v>1</v>
      </c>
      <c r="J18" s="1">
        <v>0.5</v>
      </c>
      <c r="K18" s="1">
        <v>1</v>
      </c>
      <c r="L18" s="1">
        <f t="shared" si="0"/>
        <v>9.5</v>
      </c>
    </row>
    <row r="19" spans="1:12" x14ac:dyDescent="0.25">
      <c r="A19">
        <v>20244756</v>
      </c>
      <c r="B19" t="s">
        <v>19</v>
      </c>
      <c r="C19" s="1" t="s">
        <v>43</v>
      </c>
      <c r="D19" s="1">
        <v>1</v>
      </c>
      <c r="E19" s="1">
        <v>1</v>
      </c>
      <c r="F19" s="1">
        <v>1</v>
      </c>
      <c r="G19" s="1">
        <v>1</v>
      </c>
      <c r="H19" s="1">
        <v>3</v>
      </c>
      <c r="I19" s="1">
        <v>1</v>
      </c>
      <c r="J19" s="1">
        <v>1</v>
      </c>
      <c r="K19" s="1">
        <v>1</v>
      </c>
      <c r="L19" s="1">
        <f t="shared" si="0"/>
        <v>10</v>
      </c>
    </row>
    <row r="20" spans="1:12" x14ac:dyDescent="0.25">
      <c r="A20">
        <v>20266315</v>
      </c>
      <c r="B20" t="s">
        <v>20</v>
      </c>
      <c r="C20" s="1" t="s">
        <v>44</v>
      </c>
      <c r="D20" s="1">
        <v>1</v>
      </c>
      <c r="E20" s="1">
        <v>1</v>
      </c>
      <c r="F20" s="1">
        <v>1</v>
      </c>
      <c r="G20" s="1">
        <v>1</v>
      </c>
      <c r="H20" s="1">
        <v>3</v>
      </c>
      <c r="I20" s="1">
        <v>1</v>
      </c>
      <c r="J20" s="1">
        <v>1</v>
      </c>
      <c r="K20" s="1">
        <v>1</v>
      </c>
      <c r="L20" s="1">
        <f t="shared" si="0"/>
        <v>10</v>
      </c>
    </row>
    <row r="21" spans="1:12" x14ac:dyDescent="0.25">
      <c r="A21">
        <v>20271313</v>
      </c>
      <c r="B21" t="s">
        <v>21</v>
      </c>
      <c r="C21" s="1" t="s">
        <v>47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</row>
    <row r="22" spans="1:12" x14ac:dyDescent="0.25">
      <c r="A22">
        <v>20251515</v>
      </c>
      <c r="B22" t="s">
        <v>22</v>
      </c>
      <c r="C22" s="1" t="s">
        <v>38</v>
      </c>
      <c r="D22" s="1">
        <v>1</v>
      </c>
      <c r="E22" s="1">
        <v>1</v>
      </c>
      <c r="F22" s="1">
        <v>1</v>
      </c>
      <c r="G22" s="1">
        <v>1</v>
      </c>
      <c r="H22" s="1">
        <v>3</v>
      </c>
      <c r="I22" s="1">
        <v>1</v>
      </c>
      <c r="J22" s="1">
        <v>1</v>
      </c>
      <c r="K22" s="1">
        <v>1</v>
      </c>
      <c r="L22" s="1">
        <f t="shared" si="0"/>
        <v>10</v>
      </c>
    </row>
    <row r="23" spans="1:12" x14ac:dyDescent="0.25">
      <c r="A23">
        <v>20250030</v>
      </c>
      <c r="B23" t="s">
        <v>23</v>
      </c>
      <c r="C23" s="1" t="s">
        <v>41</v>
      </c>
      <c r="D23" s="1">
        <v>1</v>
      </c>
      <c r="E23" s="1">
        <v>1</v>
      </c>
      <c r="F23" s="1">
        <v>1</v>
      </c>
      <c r="G23" s="1">
        <v>1</v>
      </c>
      <c r="H23" s="1">
        <v>3</v>
      </c>
      <c r="I23" s="1">
        <v>1</v>
      </c>
      <c r="J23" s="1">
        <v>1</v>
      </c>
      <c r="K23" s="1">
        <v>1</v>
      </c>
      <c r="L23" s="1">
        <f t="shared" si="0"/>
        <v>10</v>
      </c>
    </row>
    <row r="24" spans="1:12" x14ac:dyDescent="0.25">
      <c r="A24">
        <v>20266265</v>
      </c>
      <c r="B24" t="s">
        <v>24</v>
      </c>
      <c r="C24" s="1" t="s">
        <v>40</v>
      </c>
      <c r="D24" s="1">
        <v>1</v>
      </c>
      <c r="E24" s="1">
        <v>1</v>
      </c>
      <c r="F24" s="1">
        <v>1</v>
      </c>
      <c r="G24" s="1">
        <v>1</v>
      </c>
      <c r="H24" s="1">
        <v>3</v>
      </c>
      <c r="I24" s="1">
        <v>1</v>
      </c>
      <c r="J24" s="1">
        <v>1</v>
      </c>
      <c r="K24" s="1">
        <v>1</v>
      </c>
      <c r="L24" s="1">
        <f t="shared" si="0"/>
        <v>10</v>
      </c>
    </row>
    <row r="25" spans="1:12" x14ac:dyDescent="0.25">
      <c r="A25">
        <v>20251561</v>
      </c>
      <c r="B25" t="s">
        <v>25</v>
      </c>
      <c r="C25" s="1" t="s">
        <v>38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1</v>
      </c>
      <c r="K25" s="1">
        <v>1</v>
      </c>
      <c r="L25" s="1">
        <f t="shared" si="0"/>
        <v>10</v>
      </c>
    </row>
    <row r="26" spans="1:12" x14ac:dyDescent="0.25">
      <c r="A26">
        <v>20270002</v>
      </c>
      <c r="B26" t="s">
        <v>26</v>
      </c>
      <c r="C26" s="1" t="s">
        <v>38</v>
      </c>
      <c r="D26" s="1">
        <v>1</v>
      </c>
      <c r="E26" s="1">
        <v>1</v>
      </c>
      <c r="F26" s="1">
        <v>1</v>
      </c>
      <c r="G26" s="1">
        <v>1</v>
      </c>
      <c r="H26" s="1">
        <v>3</v>
      </c>
      <c r="I26" s="1">
        <v>1</v>
      </c>
      <c r="J26" s="1">
        <v>1</v>
      </c>
      <c r="K26" s="1">
        <v>1</v>
      </c>
      <c r="L26" s="1">
        <f t="shared" si="0"/>
        <v>10</v>
      </c>
    </row>
    <row r="27" spans="1:12" x14ac:dyDescent="0.25">
      <c r="A27">
        <v>10186676</v>
      </c>
      <c r="B27" t="s">
        <v>27</v>
      </c>
      <c r="C27" s="1" t="s">
        <v>65</v>
      </c>
      <c r="D27" s="1">
        <v>1</v>
      </c>
      <c r="E27" s="1">
        <v>1</v>
      </c>
      <c r="F27" s="1">
        <v>1</v>
      </c>
      <c r="G27" s="1">
        <v>1</v>
      </c>
      <c r="H27" s="1">
        <v>3</v>
      </c>
      <c r="I27" s="1">
        <v>1</v>
      </c>
      <c r="J27" s="1">
        <v>1</v>
      </c>
      <c r="K27" s="1">
        <v>1</v>
      </c>
      <c r="L27" s="1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0C2D-EC26-4D40-919E-1FC6A17DA3AC}">
  <dimension ref="A1:L27"/>
  <sheetViews>
    <sheetView workbookViewId="0">
      <selection activeCell="M16" sqref="M16"/>
    </sheetView>
  </sheetViews>
  <sheetFormatPr baseColWidth="10" defaultRowHeight="15" x14ac:dyDescent="0.25"/>
  <cols>
    <col min="2" max="2" width="39.42578125" bestFit="1" customWidth="1"/>
    <col min="3" max="11" width="4.7109375" style="1" customWidth="1"/>
    <col min="12" max="12" width="7.7109375" style="1" bestFit="1" customWidth="1"/>
  </cols>
  <sheetData>
    <row r="1" spans="1:12" x14ac:dyDescent="0.25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37</v>
      </c>
    </row>
    <row r="2" spans="1:12" x14ac:dyDescent="0.25">
      <c r="A2">
        <v>20263998</v>
      </c>
      <c r="B2" t="s">
        <v>2</v>
      </c>
      <c r="C2" s="1">
        <v>0.8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0.75</v>
      </c>
      <c r="J2" s="1">
        <v>1</v>
      </c>
      <c r="K2" s="1">
        <v>0.5</v>
      </c>
      <c r="L2" s="1">
        <f>SUM(C2:K2)</f>
        <v>8.0500000000000007</v>
      </c>
    </row>
    <row r="3" spans="1:12" x14ac:dyDescent="0.25">
      <c r="A3">
        <v>20244739</v>
      </c>
      <c r="B3" t="s">
        <v>3</v>
      </c>
      <c r="C3" s="1">
        <v>0.8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f t="shared" ref="L3:L27" si="0">SUM(C3:K3)</f>
        <v>5.8</v>
      </c>
    </row>
    <row r="4" spans="1:12" x14ac:dyDescent="0.25">
      <c r="A4">
        <v>10187045</v>
      </c>
      <c r="B4" t="s">
        <v>4</v>
      </c>
      <c r="C4" s="1">
        <v>0.8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0.75</v>
      </c>
      <c r="J4" s="1">
        <v>1</v>
      </c>
      <c r="K4" s="1">
        <v>0.5</v>
      </c>
      <c r="L4" s="1">
        <f t="shared" si="0"/>
        <v>8.0500000000000007</v>
      </c>
    </row>
    <row r="5" spans="1:12" x14ac:dyDescent="0.25">
      <c r="A5">
        <v>10186376</v>
      </c>
      <c r="B5" t="s">
        <v>5</v>
      </c>
      <c r="C5" s="1">
        <v>0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</v>
      </c>
      <c r="K5" s="1">
        <v>0</v>
      </c>
      <c r="L5" s="1">
        <f t="shared" si="0"/>
        <v>3</v>
      </c>
    </row>
    <row r="6" spans="1:12" x14ac:dyDescent="0.25">
      <c r="A6">
        <v>20238395</v>
      </c>
      <c r="B6" t="s">
        <v>6</v>
      </c>
      <c r="C6" s="1">
        <v>0.1</v>
      </c>
      <c r="D6" s="1">
        <v>1</v>
      </c>
      <c r="E6" s="1">
        <v>0.9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0.9</v>
      </c>
      <c r="L6" s="1">
        <f t="shared" si="0"/>
        <v>4.9000000000000004</v>
      </c>
    </row>
    <row r="7" spans="1:12" x14ac:dyDescent="0.25">
      <c r="A7">
        <v>10185692</v>
      </c>
      <c r="B7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</row>
    <row r="8" spans="1:12" x14ac:dyDescent="0.25">
      <c r="A8">
        <v>20266322</v>
      </c>
      <c r="B8" t="s">
        <v>8</v>
      </c>
      <c r="C8" s="1">
        <v>0.8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0.5</v>
      </c>
      <c r="L8" s="1">
        <f t="shared" si="0"/>
        <v>7.3</v>
      </c>
    </row>
    <row r="9" spans="1:12" x14ac:dyDescent="0.25">
      <c r="A9">
        <v>20245456</v>
      </c>
      <c r="B9" t="s">
        <v>9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9</v>
      </c>
    </row>
    <row r="10" spans="1:12" x14ac:dyDescent="0.25">
      <c r="A10">
        <v>10186574</v>
      </c>
      <c r="B10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</row>
    <row r="11" spans="1:12" x14ac:dyDescent="0.25">
      <c r="A11">
        <v>20249032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</row>
    <row r="12" spans="1:12" x14ac:dyDescent="0.25">
      <c r="A12">
        <v>20266998</v>
      </c>
      <c r="B12" t="s">
        <v>12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</row>
    <row r="13" spans="1:12" x14ac:dyDescent="0.25">
      <c r="A13">
        <v>20264862</v>
      </c>
      <c r="B13" t="s">
        <v>13</v>
      </c>
      <c r="C13" s="1">
        <v>0.8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0.75</v>
      </c>
      <c r="L13" s="1">
        <f t="shared" si="0"/>
        <v>7.55</v>
      </c>
    </row>
    <row r="14" spans="1:12" x14ac:dyDescent="0.25">
      <c r="A14">
        <v>20268353</v>
      </c>
      <c r="B14" t="s">
        <v>14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</row>
    <row r="15" spans="1:12" x14ac:dyDescent="0.25">
      <c r="A15">
        <v>20264649</v>
      </c>
      <c r="B15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</row>
    <row r="16" spans="1:12" x14ac:dyDescent="0.25">
      <c r="A16">
        <v>10187502</v>
      </c>
      <c r="B16" t="s">
        <v>16</v>
      </c>
      <c r="C16" s="1">
        <v>0.8</v>
      </c>
      <c r="D16" s="1">
        <v>1</v>
      </c>
      <c r="E16" s="1">
        <v>1</v>
      </c>
      <c r="F16" s="1">
        <v>1</v>
      </c>
      <c r="G16" s="1">
        <v>0.5</v>
      </c>
      <c r="H16" s="1">
        <v>1</v>
      </c>
      <c r="I16" s="1">
        <v>0.5</v>
      </c>
      <c r="J16" s="1">
        <v>1</v>
      </c>
      <c r="K16" s="1">
        <v>0.5</v>
      </c>
      <c r="L16" s="1">
        <f t="shared" si="0"/>
        <v>7.3</v>
      </c>
    </row>
    <row r="17" spans="1:12" x14ac:dyDescent="0.25">
      <c r="A17">
        <v>20235464</v>
      </c>
      <c r="B17" t="s">
        <v>17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</row>
    <row r="18" spans="1:12" x14ac:dyDescent="0.25">
      <c r="A18">
        <v>20247651</v>
      </c>
      <c r="B18" t="s">
        <v>18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f t="shared" si="0"/>
        <v>9</v>
      </c>
    </row>
    <row r="19" spans="1:12" x14ac:dyDescent="0.25">
      <c r="A19">
        <v>20244756</v>
      </c>
      <c r="B19" t="s">
        <v>19</v>
      </c>
      <c r="C19" s="1">
        <v>0.9</v>
      </c>
      <c r="D19" s="1">
        <v>1</v>
      </c>
      <c r="E19" s="1">
        <v>1</v>
      </c>
      <c r="F19" s="1">
        <v>1</v>
      </c>
      <c r="G19" s="1">
        <v>0.9</v>
      </c>
      <c r="H19" s="1">
        <v>1</v>
      </c>
      <c r="I19" s="1">
        <v>0.1</v>
      </c>
      <c r="J19" s="1">
        <v>1</v>
      </c>
      <c r="K19" s="1">
        <v>0.75</v>
      </c>
      <c r="L19" s="1">
        <f t="shared" si="0"/>
        <v>7.6499999999999995</v>
      </c>
    </row>
    <row r="20" spans="1:12" x14ac:dyDescent="0.25">
      <c r="A20">
        <v>20266315</v>
      </c>
      <c r="B20" t="s">
        <v>20</v>
      </c>
      <c r="C20" s="1">
        <v>1</v>
      </c>
      <c r="D20" s="1">
        <v>1</v>
      </c>
      <c r="E20" s="1">
        <v>1</v>
      </c>
      <c r="F20" s="1">
        <v>1</v>
      </c>
      <c r="G20" s="1">
        <v>0.9</v>
      </c>
      <c r="H20" s="1">
        <v>1</v>
      </c>
      <c r="I20" s="1">
        <v>0.8</v>
      </c>
      <c r="J20" s="1">
        <v>1</v>
      </c>
      <c r="K20" s="1">
        <v>0.8</v>
      </c>
      <c r="L20" s="1">
        <f t="shared" si="0"/>
        <v>8.5</v>
      </c>
    </row>
    <row r="21" spans="1:12" x14ac:dyDescent="0.25">
      <c r="A21">
        <v>20271313</v>
      </c>
      <c r="B21" t="s">
        <v>21</v>
      </c>
      <c r="C21" s="1">
        <v>0.9</v>
      </c>
      <c r="D21" s="1">
        <v>1</v>
      </c>
      <c r="E21" s="1">
        <v>0.75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0.75</v>
      </c>
      <c r="L21" s="1">
        <f t="shared" si="0"/>
        <v>4.4000000000000004</v>
      </c>
    </row>
    <row r="22" spans="1:12" x14ac:dyDescent="0.25">
      <c r="A22">
        <v>20251515</v>
      </c>
      <c r="B22" t="s">
        <v>22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f t="shared" si="0"/>
        <v>9</v>
      </c>
    </row>
    <row r="23" spans="1:12" x14ac:dyDescent="0.25">
      <c r="A23">
        <v>20250030</v>
      </c>
      <c r="B23" t="s">
        <v>23</v>
      </c>
      <c r="C23" s="1">
        <v>0.9</v>
      </c>
      <c r="D23" s="1">
        <v>1</v>
      </c>
      <c r="E23" s="1">
        <v>1</v>
      </c>
      <c r="F23" s="1">
        <v>1</v>
      </c>
      <c r="G23" s="1">
        <v>0.9</v>
      </c>
      <c r="H23" s="1">
        <v>1</v>
      </c>
      <c r="I23" s="1">
        <v>0.8</v>
      </c>
      <c r="J23" s="1">
        <v>1</v>
      </c>
      <c r="K23" s="1">
        <v>0.5</v>
      </c>
      <c r="L23" s="1">
        <f t="shared" si="0"/>
        <v>8.1</v>
      </c>
    </row>
    <row r="24" spans="1:12" x14ac:dyDescent="0.25">
      <c r="A24">
        <v>20266265</v>
      </c>
      <c r="B24" t="s">
        <v>24</v>
      </c>
      <c r="C24" s="1">
        <v>0.7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0.5</v>
      </c>
      <c r="L24" s="1">
        <f t="shared" si="0"/>
        <v>8.1999999999999993</v>
      </c>
    </row>
    <row r="25" spans="1:12" x14ac:dyDescent="0.25">
      <c r="A25">
        <v>20251561</v>
      </c>
      <c r="B25" t="s">
        <v>25</v>
      </c>
      <c r="C25" s="1">
        <v>0.8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2.8</v>
      </c>
    </row>
    <row r="26" spans="1:12" x14ac:dyDescent="0.25">
      <c r="A26">
        <v>20270002</v>
      </c>
      <c r="B26" t="s">
        <v>26</v>
      </c>
      <c r="C26" s="1">
        <v>0.8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0</v>
      </c>
      <c r="L26" s="1">
        <f t="shared" si="0"/>
        <v>6.8</v>
      </c>
    </row>
    <row r="27" spans="1:12" x14ac:dyDescent="0.25">
      <c r="A27">
        <v>10186676</v>
      </c>
      <c r="B27" t="s">
        <v>27</v>
      </c>
      <c r="C27" s="1">
        <v>0.8</v>
      </c>
      <c r="D27" s="1">
        <v>1</v>
      </c>
      <c r="E27" s="1">
        <v>0.9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0.9</v>
      </c>
      <c r="L27" s="1">
        <f t="shared" si="0"/>
        <v>5.6000000000000005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AA49-3140-4960-BEEC-5FD0BADAB9A4}">
  <dimension ref="A1:G27"/>
  <sheetViews>
    <sheetView topLeftCell="A8" workbookViewId="0">
      <selection activeCell="G2" sqref="G2:G27"/>
    </sheetView>
  </sheetViews>
  <sheetFormatPr baseColWidth="10" defaultRowHeight="15" x14ac:dyDescent="0.25"/>
  <cols>
    <col min="2" max="2" width="39.42578125" bestFit="1" customWidth="1"/>
    <col min="3" max="3" width="8.5703125" style="1" bestFit="1" customWidth="1"/>
    <col min="4" max="4" width="11.140625" style="1" bestFit="1" customWidth="1"/>
    <col min="5" max="5" width="10" style="1" bestFit="1" customWidth="1"/>
    <col min="6" max="6" width="11.28515625" style="1" bestFit="1" customWidth="1"/>
    <col min="7" max="7" width="7.7109375" style="1" bestFit="1" customWidth="1"/>
  </cols>
  <sheetData>
    <row r="1" spans="1:7" x14ac:dyDescent="0.25">
      <c r="A1" s="2" t="s">
        <v>0</v>
      </c>
      <c r="B1" s="2" t="s">
        <v>1</v>
      </c>
      <c r="C1" s="1" t="s">
        <v>61</v>
      </c>
      <c r="D1" s="1" t="s">
        <v>62</v>
      </c>
      <c r="E1" s="1" t="s">
        <v>36</v>
      </c>
      <c r="F1" s="1" t="s">
        <v>63</v>
      </c>
      <c r="G1" s="1" t="s">
        <v>37</v>
      </c>
    </row>
    <row r="2" spans="1:7" x14ac:dyDescent="0.25">
      <c r="A2">
        <v>20263998</v>
      </c>
      <c r="B2" t="s">
        <v>2</v>
      </c>
      <c r="C2" s="1">
        <v>1</v>
      </c>
      <c r="D2" s="1">
        <v>6</v>
      </c>
      <c r="E2" s="1">
        <v>1</v>
      </c>
      <c r="F2" s="1">
        <v>1</v>
      </c>
      <c r="G2" s="1">
        <f>SUM(C2:F2)</f>
        <v>9</v>
      </c>
    </row>
    <row r="3" spans="1:7" x14ac:dyDescent="0.25">
      <c r="A3">
        <v>20244739</v>
      </c>
      <c r="B3" t="s">
        <v>3</v>
      </c>
      <c r="C3" s="1">
        <v>0</v>
      </c>
      <c r="D3" s="1">
        <v>6</v>
      </c>
      <c r="E3" s="1">
        <v>1</v>
      </c>
      <c r="F3" s="1">
        <v>1</v>
      </c>
      <c r="G3" s="1">
        <f t="shared" ref="G3:G27" si="0">SUM(C3:F3)</f>
        <v>8</v>
      </c>
    </row>
    <row r="4" spans="1:7" x14ac:dyDescent="0.25">
      <c r="A4">
        <v>10187045</v>
      </c>
      <c r="B4" t="s">
        <v>4</v>
      </c>
      <c r="C4" s="1">
        <v>0.5</v>
      </c>
      <c r="D4" s="1">
        <v>6</v>
      </c>
      <c r="E4" s="1">
        <v>1</v>
      </c>
      <c r="F4" s="1">
        <v>1</v>
      </c>
      <c r="G4" s="1">
        <f t="shared" si="0"/>
        <v>8.5</v>
      </c>
    </row>
    <row r="5" spans="1:7" x14ac:dyDescent="0.25">
      <c r="A5">
        <v>10186376</v>
      </c>
      <c r="B5" t="s">
        <v>5</v>
      </c>
      <c r="C5" s="1">
        <v>1</v>
      </c>
      <c r="D5" s="1">
        <v>6</v>
      </c>
      <c r="E5" s="1">
        <v>1</v>
      </c>
      <c r="F5" s="1">
        <v>0</v>
      </c>
      <c r="G5" s="1">
        <f t="shared" si="0"/>
        <v>8</v>
      </c>
    </row>
    <row r="6" spans="1:7" x14ac:dyDescent="0.25">
      <c r="A6">
        <v>20238395</v>
      </c>
      <c r="B6" t="s">
        <v>6</v>
      </c>
      <c r="C6" s="1">
        <v>1</v>
      </c>
      <c r="D6" s="1">
        <v>6</v>
      </c>
      <c r="E6" s="1">
        <v>1</v>
      </c>
      <c r="F6" s="1">
        <v>1</v>
      </c>
      <c r="G6" s="1">
        <f t="shared" si="0"/>
        <v>9</v>
      </c>
    </row>
    <row r="7" spans="1:7" x14ac:dyDescent="0.25">
      <c r="A7">
        <v>10185692</v>
      </c>
      <c r="B7" t="s">
        <v>7</v>
      </c>
      <c r="C7" s="1">
        <v>0.5</v>
      </c>
      <c r="D7" s="1">
        <v>6</v>
      </c>
      <c r="E7" s="1">
        <v>1</v>
      </c>
      <c r="F7" s="1">
        <v>1</v>
      </c>
      <c r="G7" s="1">
        <f t="shared" si="0"/>
        <v>8.5</v>
      </c>
    </row>
    <row r="8" spans="1:7" x14ac:dyDescent="0.25">
      <c r="A8">
        <v>20266322</v>
      </c>
      <c r="B8" t="s">
        <v>8</v>
      </c>
      <c r="C8" s="1">
        <v>1</v>
      </c>
      <c r="D8" s="1">
        <v>6</v>
      </c>
      <c r="E8" s="1">
        <v>1</v>
      </c>
      <c r="F8" s="1">
        <v>1</v>
      </c>
      <c r="G8" s="1">
        <f t="shared" si="0"/>
        <v>9</v>
      </c>
    </row>
    <row r="9" spans="1:7" x14ac:dyDescent="0.25">
      <c r="A9">
        <v>20245456</v>
      </c>
      <c r="B9" t="s">
        <v>9</v>
      </c>
      <c r="C9" s="1">
        <v>1</v>
      </c>
      <c r="D9" s="1">
        <v>6</v>
      </c>
      <c r="E9" s="1">
        <v>1</v>
      </c>
      <c r="F9" s="1">
        <v>1</v>
      </c>
      <c r="G9" s="1">
        <f t="shared" si="0"/>
        <v>9</v>
      </c>
    </row>
    <row r="10" spans="1:7" x14ac:dyDescent="0.25">
      <c r="A10">
        <v>10186574</v>
      </c>
      <c r="B10" t="s">
        <v>10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</row>
    <row r="11" spans="1:7" x14ac:dyDescent="0.25">
      <c r="A11">
        <v>20249032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</row>
    <row r="12" spans="1:7" x14ac:dyDescent="0.25">
      <c r="A12">
        <v>20266998</v>
      </c>
      <c r="B12" t="s">
        <v>12</v>
      </c>
      <c r="C12" s="1">
        <v>0</v>
      </c>
      <c r="D12" s="1">
        <v>0</v>
      </c>
      <c r="E12" s="1">
        <v>0</v>
      </c>
      <c r="F12" s="1">
        <v>0</v>
      </c>
      <c r="G12" s="1">
        <f t="shared" si="0"/>
        <v>0</v>
      </c>
    </row>
    <row r="13" spans="1:7" x14ac:dyDescent="0.25">
      <c r="A13">
        <v>20264862</v>
      </c>
      <c r="B13" t="s">
        <v>13</v>
      </c>
      <c r="C13" s="1">
        <v>1</v>
      </c>
      <c r="D13" s="1">
        <v>6</v>
      </c>
      <c r="E13" s="1">
        <v>1</v>
      </c>
      <c r="F13" s="1">
        <v>1</v>
      </c>
      <c r="G13" s="1">
        <f t="shared" si="0"/>
        <v>9</v>
      </c>
    </row>
    <row r="14" spans="1:7" x14ac:dyDescent="0.25">
      <c r="A14">
        <v>20268353</v>
      </c>
      <c r="B14" t="s">
        <v>14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0</v>
      </c>
    </row>
    <row r="15" spans="1:7" x14ac:dyDescent="0.25">
      <c r="A15">
        <v>20264649</v>
      </c>
      <c r="B15" t="s">
        <v>15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 x14ac:dyDescent="0.25">
      <c r="A16">
        <v>10187502</v>
      </c>
      <c r="B16" t="s">
        <v>16</v>
      </c>
      <c r="C16" s="1">
        <v>1</v>
      </c>
      <c r="D16" s="1">
        <v>6</v>
      </c>
      <c r="E16" s="1">
        <v>1</v>
      </c>
      <c r="F16" s="1">
        <v>1</v>
      </c>
      <c r="G16" s="1">
        <f t="shared" si="0"/>
        <v>9</v>
      </c>
    </row>
    <row r="17" spans="1:7" x14ac:dyDescent="0.25">
      <c r="A17">
        <v>20235464</v>
      </c>
      <c r="B17" t="s">
        <v>17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0</v>
      </c>
    </row>
    <row r="18" spans="1:7" x14ac:dyDescent="0.25">
      <c r="A18">
        <v>20247651</v>
      </c>
      <c r="B18" t="s">
        <v>18</v>
      </c>
      <c r="C18" s="1">
        <v>1</v>
      </c>
      <c r="D18" s="1">
        <v>6</v>
      </c>
      <c r="E18" s="1">
        <v>1</v>
      </c>
      <c r="F18" s="1">
        <v>0</v>
      </c>
      <c r="G18" s="1">
        <f t="shared" si="0"/>
        <v>8</v>
      </c>
    </row>
    <row r="19" spans="1:7" x14ac:dyDescent="0.25">
      <c r="A19">
        <v>20244756</v>
      </c>
      <c r="B19" t="s">
        <v>19</v>
      </c>
      <c r="C19" s="1">
        <v>1</v>
      </c>
      <c r="D19" s="1">
        <v>6</v>
      </c>
      <c r="E19" s="1">
        <v>1</v>
      </c>
      <c r="F19" s="1">
        <v>1</v>
      </c>
      <c r="G19" s="1">
        <f t="shared" si="0"/>
        <v>9</v>
      </c>
    </row>
    <row r="20" spans="1:7" x14ac:dyDescent="0.25">
      <c r="A20">
        <v>20266315</v>
      </c>
      <c r="B20" t="s">
        <v>20</v>
      </c>
      <c r="C20" s="1">
        <v>1</v>
      </c>
      <c r="D20" s="1">
        <v>6</v>
      </c>
      <c r="E20" s="1">
        <v>1</v>
      </c>
      <c r="F20" s="1">
        <v>1</v>
      </c>
      <c r="G20" s="1">
        <f t="shared" si="0"/>
        <v>9</v>
      </c>
    </row>
    <row r="21" spans="1:7" x14ac:dyDescent="0.25">
      <c r="A21">
        <v>20271313</v>
      </c>
      <c r="B21" t="s">
        <v>21</v>
      </c>
      <c r="C21" s="1">
        <v>0</v>
      </c>
      <c r="D21" s="1">
        <v>6</v>
      </c>
      <c r="E21" s="1">
        <v>1</v>
      </c>
      <c r="F21" s="1">
        <v>1</v>
      </c>
      <c r="G21" s="1">
        <f t="shared" si="0"/>
        <v>8</v>
      </c>
    </row>
    <row r="22" spans="1:7" x14ac:dyDescent="0.25">
      <c r="A22">
        <v>20251515</v>
      </c>
      <c r="B22" t="s">
        <v>22</v>
      </c>
      <c r="C22" s="1">
        <v>1</v>
      </c>
      <c r="D22" s="1">
        <v>6</v>
      </c>
      <c r="E22" s="1">
        <v>1</v>
      </c>
      <c r="F22" s="1">
        <v>1</v>
      </c>
      <c r="G22" s="1">
        <f t="shared" si="0"/>
        <v>9</v>
      </c>
    </row>
    <row r="23" spans="1:7" x14ac:dyDescent="0.25">
      <c r="A23">
        <v>20250030</v>
      </c>
      <c r="B23" t="s">
        <v>23</v>
      </c>
      <c r="C23" s="1">
        <v>1</v>
      </c>
      <c r="D23" s="1">
        <v>6</v>
      </c>
      <c r="E23" s="1">
        <v>1</v>
      </c>
      <c r="F23" s="1">
        <v>0.5</v>
      </c>
      <c r="G23" s="1">
        <f t="shared" si="0"/>
        <v>8.5</v>
      </c>
    </row>
    <row r="24" spans="1:7" x14ac:dyDescent="0.25">
      <c r="A24">
        <v>20266265</v>
      </c>
      <c r="B24" t="s">
        <v>24</v>
      </c>
      <c r="C24" s="1">
        <v>1</v>
      </c>
      <c r="D24" s="1">
        <v>4</v>
      </c>
      <c r="E24" s="1">
        <v>1</v>
      </c>
      <c r="F24" s="1">
        <v>1</v>
      </c>
      <c r="G24" s="1">
        <f t="shared" si="0"/>
        <v>7</v>
      </c>
    </row>
    <row r="25" spans="1:7" x14ac:dyDescent="0.25">
      <c r="A25">
        <v>20251561</v>
      </c>
      <c r="B25" t="s">
        <v>25</v>
      </c>
      <c r="C25" s="1">
        <v>1</v>
      </c>
      <c r="D25" s="1">
        <v>6</v>
      </c>
      <c r="E25" s="1">
        <v>1</v>
      </c>
      <c r="F25" s="1">
        <v>1</v>
      </c>
      <c r="G25" s="1">
        <f t="shared" si="0"/>
        <v>9</v>
      </c>
    </row>
    <row r="26" spans="1:7" x14ac:dyDescent="0.25">
      <c r="A26">
        <v>20270002</v>
      </c>
      <c r="B26" t="s">
        <v>26</v>
      </c>
      <c r="C26" s="1">
        <v>1</v>
      </c>
      <c r="D26" s="1">
        <v>6</v>
      </c>
      <c r="E26" s="1">
        <v>1</v>
      </c>
      <c r="F26" s="1">
        <v>1</v>
      </c>
      <c r="G26" s="1">
        <f t="shared" si="0"/>
        <v>9</v>
      </c>
    </row>
    <row r="27" spans="1:7" x14ac:dyDescent="0.25">
      <c r="A27">
        <v>10186676</v>
      </c>
      <c r="B27" t="s">
        <v>27</v>
      </c>
      <c r="C27" s="1">
        <v>1</v>
      </c>
      <c r="D27" s="1">
        <v>6</v>
      </c>
      <c r="E27" s="1">
        <v>1</v>
      </c>
      <c r="F27" s="1">
        <v>1</v>
      </c>
      <c r="G27" s="1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09A-A5AC-4507-ABC5-C763758BC475}">
  <dimension ref="A1:AD27"/>
  <sheetViews>
    <sheetView workbookViewId="0">
      <selection activeCell="Y11" sqref="Y11"/>
    </sheetView>
  </sheetViews>
  <sheetFormatPr baseColWidth="10" defaultRowHeight="15" x14ac:dyDescent="0.25"/>
  <cols>
    <col min="1" max="1" width="3" bestFit="1" customWidth="1"/>
    <col min="3" max="3" width="39.42578125" bestFit="1" customWidth="1"/>
    <col min="4" max="4" width="7.85546875" style="1" bestFit="1" customWidth="1"/>
    <col min="5" max="24" width="4.7109375" style="1" customWidth="1"/>
    <col min="25" max="25" width="7.7109375" style="1" bestFit="1" customWidth="1"/>
    <col min="26" max="26" width="11.5703125" style="1" bestFit="1" customWidth="1"/>
    <col min="27" max="27" width="11.5703125" style="1" customWidth="1"/>
    <col min="28" max="28" width="6" customWidth="1"/>
    <col min="30" max="30" width="11.42578125" style="1"/>
  </cols>
  <sheetData>
    <row r="1" spans="1:30" x14ac:dyDescent="0.25">
      <c r="B1" s="2" t="s">
        <v>0</v>
      </c>
      <c r="C1" s="2" t="s">
        <v>1</v>
      </c>
      <c r="D1" s="2" t="s">
        <v>87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37</v>
      </c>
      <c r="Z1" s="1" t="s">
        <v>66</v>
      </c>
      <c r="AA1" s="1" t="s">
        <v>94</v>
      </c>
    </row>
    <row r="2" spans="1:30" x14ac:dyDescent="0.25">
      <c r="A2">
        <v>1</v>
      </c>
      <c r="B2">
        <v>20263998</v>
      </c>
      <c r="C2" t="s">
        <v>2</v>
      </c>
      <c r="D2" s="1" t="s">
        <v>90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0.25</v>
      </c>
      <c r="K2" s="1">
        <v>0.5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f>SUM(E2:X2)</f>
        <v>16.75</v>
      </c>
      <c r="Z2" s="3">
        <f>(Y2/20)*10</f>
        <v>8.375</v>
      </c>
      <c r="AA2" s="3">
        <f>Z2+0.75</f>
        <v>9.125</v>
      </c>
      <c r="AC2" t="s">
        <v>92</v>
      </c>
      <c r="AD2" s="3">
        <f>MAX(Z2:Z21,Z24:Z27)</f>
        <v>9.25</v>
      </c>
    </row>
    <row r="3" spans="1:30" x14ac:dyDescent="0.25">
      <c r="A3">
        <v>2</v>
      </c>
      <c r="B3">
        <v>20244739</v>
      </c>
      <c r="C3" t="s">
        <v>3</v>
      </c>
      <c r="D3" s="1" t="s">
        <v>91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0.5</v>
      </c>
      <c r="K3" s="1">
        <v>0.25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f t="shared" ref="Y3:Y25" si="0">SUM(E3:X3)</f>
        <v>15.75</v>
      </c>
      <c r="Z3" s="3">
        <f t="shared" ref="Z3:Z27" si="1">(Y3/20)*10</f>
        <v>7.875</v>
      </c>
      <c r="AA3" s="3">
        <f t="shared" ref="AA3:AA21" si="2">Z3+0.75</f>
        <v>8.625</v>
      </c>
      <c r="AC3" t="s">
        <v>93</v>
      </c>
      <c r="AD3" s="3">
        <f>10-AD2</f>
        <v>0.75</v>
      </c>
    </row>
    <row r="4" spans="1:30" x14ac:dyDescent="0.25">
      <c r="A4">
        <v>3</v>
      </c>
      <c r="B4">
        <v>10187045</v>
      </c>
      <c r="C4" t="s">
        <v>4</v>
      </c>
      <c r="D4" s="1" t="s">
        <v>90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f t="shared" si="0"/>
        <v>16</v>
      </c>
      <c r="Z4" s="3">
        <f t="shared" si="1"/>
        <v>8</v>
      </c>
      <c r="AA4" s="3">
        <f t="shared" si="2"/>
        <v>8.75</v>
      </c>
    </row>
    <row r="5" spans="1:30" x14ac:dyDescent="0.25">
      <c r="A5">
        <v>4</v>
      </c>
      <c r="B5">
        <v>10186376</v>
      </c>
      <c r="C5" t="s">
        <v>5</v>
      </c>
      <c r="D5" s="1" t="s">
        <v>90</v>
      </c>
      <c r="E5" s="1">
        <v>1</v>
      </c>
      <c r="F5" s="1">
        <v>0</v>
      </c>
      <c r="G5" s="1">
        <v>1</v>
      </c>
      <c r="H5" s="1">
        <v>0</v>
      </c>
      <c r="I5" s="1">
        <v>0.5</v>
      </c>
      <c r="J5" s="1">
        <v>0.5</v>
      </c>
      <c r="K5" s="1">
        <v>0.25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f t="shared" si="0"/>
        <v>9.25</v>
      </c>
      <c r="Z5" s="3">
        <f t="shared" si="1"/>
        <v>4.625</v>
      </c>
      <c r="AA5" s="3">
        <f t="shared" si="2"/>
        <v>5.375</v>
      </c>
    </row>
    <row r="6" spans="1:30" x14ac:dyDescent="0.25">
      <c r="A6">
        <v>5</v>
      </c>
      <c r="B6">
        <v>20238395</v>
      </c>
      <c r="C6" t="s">
        <v>6</v>
      </c>
      <c r="D6" s="1" t="s">
        <v>91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f t="shared" si="0"/>
        <v>17</v>
      </c>
      <c r="Z6" s="3">
        <f t="shared" si="1"/>
        <v>8.5</v>
      </c>
      <c r="AA6" s="3">
        <f t="shared" si="2"/>
        <v>9.25</v>
      </c>
    </row>
    <row r="7" spans="1:30" x14ac:dyDescent="0.25">
      <c r="A7">
        <v>6</v>
      </c>
      <c r="B7">
        <v>10185692</v>
      </c>
      <c r="C7" t="s">
        <v>7</v>
      </c>
      <c r="D7" s="1" t="s">
        <v>91</v>
      </c>
      <c r="E7" s="1">
        <v>0</v>
      </c>
      <c r="F7" s="1">
        <v>0</v>
      </c>
      <c r="G7" s="1">
        <v>0</v>
      </c>
      <c r="H7" s="1">
        <v>1</v>
      </c>
      <c r="I7" s="1">
        <v>0.25</v>
      </c>
      <c r="J7" s="1">
        <v>0.25</v>
      </c>
      <c r="K7" s="1">
        <v>0.25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f t="shared" si="0"/>
        <v>13.75</v>
      </c>
      <c r="Z7" s="3">
        <f t="shared" si="1"/>
        <v>6.875</v>
      </c>
      <c r="AA7" s="3">
        <f t="shared" si="2"/>
        <v>7.625</v>
      </c>
    </row>
    <row r="8" spans="1:30" x14ac:dyDescent="0.25">
      <c r="A8">
        <v>7</v>
      </c>
      <c r="B8">
        <v>20266322</v>
      </c>
      <c r="C8" t="s">
        <v>8</v>
      </c>
      <c r="D8" s="1" t="s">
        <v>91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f t="shared" si="0"/>
        <v>18</v>
      </c>
      <c r="Z8" s="3">
        <f t="shared" si="1"/>
        <v>9</v>
      </c>
      <c r="AA8" s="3">
        <f t="shared" si="2"/>
        <v>9.75</v>
      </c>
    </row>
    <row r="9" spans="1:30" x14ac:dyDescent="0.25">
      <c r="A9">
        <v>8</v>
      </c>
      <c r="B9">
        <v>20245456</v>
      </c>
      <c r="C9" t="s">
        <v>9</v>
      </c>
      <c r="D9" s="1" t="s">
        <v>91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</v>
      </c>
      <c r="Y9" s="1">
        <f t="shared" si="0"/>
        <v>18</v>
      </c>
      <c r="Z9" s="3">
        <f t="shared" si="1"/>
        <v>9</v>
      </c>
      <c r="AA9" s="3">
        <f t="shared" si="2"/>
        <v>9.75</v>
      </c>
    </row>
    <row r="10" spans="1:30" x14ac:dyDescent="0.25">
      <c r="A10">
        <v>9</v>
      </c>
      <c r="B10">
        <v>10186574</v>
      </c>
      <c r="C10" t="s">
        <v>10</v>
      </c>
      <c r="D10" s="1" t="s">
        <v>91</v>
      </c>
      <c r="E10" s="1">
        <v>0</v>
      </c>
      <c r="F10" s="1">
        <v>1</v>
      </c>
      <c r="G10" s="1">
        <v>1</v>
      </c>
      <c r="H10" s="1">
        <v>1</v>
      </c>
      <c r="I10" s="1">
        <v>0.25</v>
      </c>
      <c r="J10" s="1">
        <v>0.5</v>
      </c>
      <c r="K10" s="1">
        <v>0.5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f t="shared" si="0"/>
        <v>14.25</v>
      </c>
      <c r="Z10" s="3">
        <f t="shared" si="1"/>
        <v>7.125</v>
      </c>
      <c r="AA10" s="3">
        <f t="shared" si="2"/>
        <v>7.875</v>
      </c>
    </row>
    <row r="11" spans="1:30" x14ac:dyDescent="0.25">
      <c r="A11">
        <v>10</v>
      </c>
      <c r="B11">
        <v>20249032</v>
      </c>
      <c r="C11" t="s">
        <v>11</v>
      </c>
      <c r="D11" s="1" t="s">
        <v>95</v>
      </c>
      <c r="E11" s="1">
        <v>0</v>
      </c>
      <c r="F11" s="1">
        <v>0</v>
      </c>
      <c r="G11" s="1">
        <v>0</v>
      </c>
      <c r="H11" s="1">
        <v>0</v>
      </c>
      <c r="I11" s="1">
        <v>0.5</v>
      </c>
      <c r="J11" s="1">
        <v>0.5</v>
      </c>
      <c r="K11" s="1">
        <v>0.5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f t="shared" si="0"/>
        <v>13.5</v>
      </c>
      <c r="Z11" s="3">
        <f t="shared" si="1"/>
        <v>6.75</v>
      </c>
      <c r="AA11" s="3">
        <f t="shared" si="2"/>
        <v>7.5</v>
      </c>
    </row>
    <row r="12" spans="1:30" x14ac:dyDescent="0.25">
      <c r="A12">
        <v>11</v>
      </c>
      <c r="B12">
        <v>20266998</v>
      </c>
      <c r="C12" t="s">
        <v>12</v>
      </c>
      <c r="D12" s="1" t="s">
        <v>90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0.25</v>
      </c>
      <c r="K12" s="1">
        <v>0.25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f t="shared" si="0"/>
        <v>17.5</v>
      </c>
      <c r="Z12" s="3">
        <f t="shared" si="1"/>
        <v>8.75</v>
      </c>
      <c r="AA12" s="3">
        <f t="shared" si="2"/>
        <v>9.5</v>
      </c>
    </row>
    <row r="13" spans="1:30" x14ac:dyDescent="0.25">
      <c r="A13">
        <v>12</v>
      </c>
      <c r="B13">
        <v>20264862</v>
      </c>
      <c r="C13" t="s">
        <v>13</v>
      </c>
      <c r="D13" s="1" t="s">
        <v>90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f t="shared" si="0"/>
        <v>17</v>
      </c>
      <c r="Z13" s="3">
        <f t="shared" si="1"/>
        <v>8.5</v>
      </c>
      <c r="AA13" s="3">
        <f t="shared" si="2"/>
        <v>9.25</v>
      </c>
    </row>
    <row r="14" spans="1:30" x14ac:dyDescent="0.25">
      <c r="A14">
        <v>13</v>
      </c>
      <c r="B14">
        <v>20268353</v>
      </c>
      <c r="C14" t="s">
        <v>14</v>
      </c>
      <c r="D14" s="1" t="s">
        <v>90</v>
      </c>
      <c r="E14" s="1">
        <v>1</v>
      </c>
      <c r="F14" s="1">
        <v>0</v>
      </c>
      <c r="G14" s="1">
        <v>0</v>
      </c>
      <c r="H14" s="1">
        <v>0</v>
      </c>
      <c r="I14" s="1">
        <v>0.25</v>
      </c>
      <c r="J14" s="1">
        <v>0.25</v>
      </c>
      <c r="K14" s="1">
        <v>0.25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0</v>
      </c>
      <c r="Y14" s="1">
        <f t="shared" si="0"/>
        <v>6.75</v>
      </c>
      <c r="Z14" s="3">
        <f t="shared" si="1"/>
        <v>3.375</v>
      </c>
      <c r="AA14" s="3">
        <f t="shared" si="2"/>
        <v>4.125</v>
      </c>
    </row>
    <row r="15" spans="1:30" x14ac:dyDescent="0.25">
      <c r="A15">
        <v>14</v>
      </c>
      <c r="B15">
        <v>20264649</v>
      </c>
      <c r="C15" t="s">
        <v>15</v>
      </c>
      <c r="D15" s="1" t="s">
        <v>91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0.25</v>
      </c>
      <c r="K15" s="1">
        <v>0.25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f t="shared" si="0"/>
        <v>18.5</v>
      </c>
      <c r="Z15" s="3">
        <f t="shared" si="1"/>
        <v>9.25</v>
      </c>
      <c r="AA15" s="3">
        <f t="shared" si="2"/>
        <v>10</v>
      </c>
    </row>
    <row r="16" spans="1:30" x14ac:dyDescent="0.25">
      <c r="A16">
        <v>15</v>
      </c>
      <c r="B16">
        <v>10187502</v>
      </c>
      <c r="C16" t="s">
        <v>16</v>
      </c>
      <c r="D16" s="1" t="s">
        <v>90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0.25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f t="shared" si="0"/>
        <v>15.25</v>
      </c>
      <c r="Z16" s="3">
        <f t="shared" si="1"/>
        <v>7.625</v>
      </c>
      <c r="AA16" s="3">
        <f t="shared" si="2"/>
        <v>8.375</v>
      </c>
    </row>
    <row r="17" spans="1:27" x14ac:dyDescent="0.25">
      <c r="A17">
        <v>16</v>
      </c>
      <c r="B17">
        <v>20235464</v>
      </c>
      <c r="C17" t="s">
        <v>17</v>
      </c>
      <c r="D17" s="1" t="s">
        <v>91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f t="shared" si="0"/>
        <v>17</v>
      </c>
      <c r="Z17" s="3">
        <f t="shared" si="1"/>
        <v>8.5</v>
      </c>
      <c r="AA17" s="3">
        <f t="shared" si="2"/>
        <v>9.25</v>
      </c>
    </row>
    <row r="18" spans="1:27" x14ac:dyDescent="0.25">
      <c r="A18">
        <v>17</v>
      </c>
      <c r="B18">
        <v>20247651</v>
      </c>
      <c r="C18" t="s">
        <v>18</v>
      </c>
      <c r="D18" s="1" t="s">
        <v>90</v>
      </c>
      <c r="E18" s="1">
        <v>1</v>
      </c>
      <c r="F18" s="1">
        <v>0</v>
      </c>
      <c r="G18" s="1">
        <v>0</v>
      </c>
      <c r="H18" s="1">
        <v>1</v>
      </c>
      <c r="I18" s="1">
        <v>0.5</v>
      </c>
      <c r="J18" s="1">
        <v>0.5</v>
      </c>
      <c r="K18" s="1">
        <v>0.5</v>
      </c>
      <c r="L18" s="1">
        <v>0</v>
      </c>
      <c r="M18" s="1">
        <v>0.66</v>
      </c>
      <c r="N18" s="1">
        <v>0</v>
      </c>
      <c r="O18" s="1">
        <v>1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X18" s="1">
        <v>0</v>
      </c>
      <c r="Y18" s="1">
        <f t="shared" si="0"/>
        <v>11.16</v>
      </c>
      <c r="Z18" s="3">
        <f t="shared" si="1"/>
        <v>5.58</v>
      </c>
      <c r="AA18" s="3">
        <f t="shared" si="2"/>
        <v>6.33</v>
      </c>
    </row>
    <row r="19" spans="1:27" x14ac:dyDescent="0.25">
      <c r="A19">
        <v>18</v>
      </c>
      <c r="B19">
        <v>20244756</v>
      </c>
      <c r="C19" t="s">
        <v>19</v>
      </c>
      <c r="D19" s="1" t="s">
        <v>91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0.25</v>
      </c>
      <c r="K19" s="1">
        <v>0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</v>
      </c>
      <c r="Y19" s="1">
        <f t="shared" si="0"/>
        <v>13.25</v>
      </c>
      <c r="Z19" s="3">
        <f t="shared" si="1"/>
        <v>6.625</v>
      </c>
      <c r="AA19" s="3">
        <f t="shared" si="2"/>
        <v>7.375</v>
      </c>
    </row>
    <row r="20" spans="1:27" x14ac:dyDescent="0.25">
      <c r="A20">
        <v>19</v>
      </c>
      <c r="B20">
        <v>20266315</v>
      </c>
      <c r="C20" t="s">
        <v>20</v>
      </c>
      <c r="D20" s="1" t="s">
        <v>90</v>
      </c>
      <c r="E20" s="1">
        <v>0</v>
      </c>
      <c r="F20" s="1">
        <v>0</v>
      </c>
      <c r="G20" s="1">
        <v>0</v>
      </c>
      <c r="H20" s="1">
        <v>1</v>
      </c>
      <c r="I20" s="1">
        <v>0.25</v>
      </c>
      <c r="J20" s="1">
        <v>0.25</v>
      </c>
      <c r="K20" s="1">
        <v>0.25</v>
      </c>
      <c r="L20" s="1">
        <v>0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>
        <v>0</v>
      </c>
      <c r="Y20" s="1">
        <f t="shared" si="0"/>
        <v>9.75</v>
      </c>
      <c r="Z20" s="3">
        <f t="shared" si="1"/>
        <v>4.875</v>
      </c>
      <c r="AA20" s="3">
        <f t="shared" si="2"/>
        <v>5.625</v>
      </c>
    </row>
    <row r="21" spans="1:27" x14ac:dyDescent="0.25">
      <c r="A21">
        <v>20</v>
      </c>
      <c r="B21">
        <v>20271313</v>
      </c>
      <c r="C21" t="s">
        <v>21</v>
      </c>
      <c r="D21" s="1" t="s">
        <v>91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0.25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f t="shared" si="0"/>
        <v>7.25</v>
      </c>
      <c r="Z21" s="3">
        <f t="shared" si="1"/>
        <v>3.625</v>
      </c>
      <c r="AA21" s="3">
        <f t="shared" si="2"/>
        <v>4.375</v>
      </c>
    </row>
    <row r="22" spans="1:27" x14ac:dyDescent="0.25">
      <c r="A22">
        <v>21</v>
      </c>
      <c r="B22">
        <v>20251515</v>
      </c>
      <c r="C22" t="s">
        <v>22</v>
      </c>
      <c r="D22" s="1" t="s">
        <v>91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f t="shared" si="0"/>
        <v>20</v>
      </c>
      <c r="Z22" s="3">
        <f t="shared" si="1"/>
        <v>10</v>
      </c>
      <c r="AA22" s="3">
        <v>10</v>
      </c>
    </row>
    <row r="23" spans="1:27" x14ac:dyDescent="0.25">
      <c r="A23">
        <v>22</v>
      </c>
      <c r="B23">
        <v>20250030</v>
      </c>
      <c r="C23" t="s">
        <v>23</v>
      </c>
      <c r="D23" s="1" t="s">
        <v>91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f t="shared" ref="Y23" si="3">SUM(E23:X23)</f>
        <v>20</v>
      </c>
      <c r="Z23" s="3">
        <f t="shared" si="1"/>
        <v>10</v>
      </c>
      <c r="AA23" s="3">
        <v>10</v>
      </c>
    </row>
    <row r="24" spans="1:27" x14ac:dyDescent="0.25">
      <c r="A24">
        <v>23</v>
      </c>
      <c r="B24">
        <v>20266265</v>
      </c>
      <c r="C24" t="s">
        <v>24</v>
      </c>
      <c r="D24" s="1" t="s">
        <v>90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1</v>
      </c>
      <c r="Y24" s="1">
        <f t="shared" si="0"/>
        <v>16</v>
      </c>
      <c r="Z24" s="3">
        <f t="shared" si="1"/>
        <v>8</v>
      </c>
      <c r="AA24" s="3">
        <f>Z24+0.75</f>
        <v>8.75</v>
      </c>
    </row>
    <row r="25" spans="1:27" x14ac:dyDescent="0.25">
      <c r="A25">
        <v>24</v>
      </c>
      <c r="B25">
        <v>20251561</v>
      </c>
      <c r="C25" t="s">
        <v>25</v>
      </c>
      <c r="D25" s="1" t="s">
        <v>90</v>
      </c>
      <c r="E25" s="1">
        <v>1</v>
      </c>
      <c r="F25" s="1">
        <v>0</v>
      </c>
      <c r="G25" s="1">
        <v>1</v>
      </c>
      <c r="H25" s="1">
        <v>1</v>
      </c>
      <c r="I25" s="1">
        <v>0.5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1</v>
      </c>
      <c r="Y25" s="1">
        <f t="shared" si="0"/>
        <v>12.5</v>
      </c>
      <c r="Z25" s="3">
        <f t="shared" si="1"/>
        <v>6.25</v>
      </c>
      <c r="AA25" s="3">
        <f t="shared" ref="AA25:AA27" si="4">Z25+0.75</f>
        <v>7</v>
      </c>
    </row>
    <row r="26" spans="1:27" x14ac:dyDescent="0.25">
      <c r="A26">
        <v>25</v>
      </c>
      <c r="B26">
        <v>20270002</v>
      </c>
      <c r="C26" t="s">
        <v>26</v>
      </c>
      <c r="D26" s="1" t="s">
        <v>90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f t="shared" ref="Y26:Y27" si="5">SUM(E26:X26)</f>
        <v>18</v>
      </c>
      <c r="Z26" s="3">
        <f t="shared" si="1"/>
        <v>9</v>
      </c>
      <c r="AA26" s="3">
        <f t="shared" si="4"/>
        <v>9.75</v>
      </c>
    </row>
    <row r="27" spans="1:27" x14ac:dyDescent="0.25">
      <c r="A27">
        <v>26</v>
      </c>
      <c r="B27">
        <v>10186676</v>
      </c>
      <c r="C27" t="s">
        <v>27</v>
      </c>
      <c r="D27" s="1" t="s">
        <v>90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0.8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f t="shared" si="5"/>
        <v>17.8</v>
      </c>
      <c r="Z27" s="1">
        <f t="shared" si="1"/>
        <v>8.9</v>
      </c>
      <c r="AA27" s="3">
        <f t="shared" si="4"/>
        <v>9.65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E5BA-D1D8-490F-82BE-3D46EE51DE77}">
  <sheetPr filterMode="1"/>
  <dimension ref="A1:K28"/>
  <sheetViews>
    <sheetView tabSelected="1" zoomScale="110" zoomScaleNormal="110" workbookViewId="0">
      <pane xSplit="6315" ySplit="975" topLeftCell="H1" activePane="bottomRight"/>
      <selection pane="topRight" activeCell="I1" sqref="I1:J1048576"/>
      <selection pane="bottomLeft" activeCell="B2" sqref="B2"/>
      <selection pane="bottomRight" activeCell="J12" sqref="J12"/>
    </sheetView>
  </sheetViews>
  <sheetFormatPr baseColWidth="10" defaultRowHeight="15" x14ac:dyDescent="0.25"/>
  <cols>
    <col min="2" max="2" width="39.42578125" bestFit="1" customWidth="1"/>
    <col min="3" max="3" width="12.42578125" style="1" bestFit="1" customWidth="1"/>
    <col min="4" max="4" width="8.140625" style="1" bestFit="1" customWidth="1"/>
    <col min="5" max="5" width="10.42578125" style="1" bestFit="1" customWidth="1"/>
    <col min="6" max="6" width="14.85546875" style="1" bestFit="1" customWidth="1"/>
    <col min="7" max="7" width="7.7109375" style="1" bestFit="1" customWidth="1"/>
    <col min="8" max="8" width="14.5703125" style="1" customWidth="1"/>
    <col min="9" max="9" width="7.85546875" style="1" bestFit="1" customWidth="1"/>
    <col min="10" max="10" width="11.5703125" style="1" bestFit="1" customWidth="1"/>
    <col min="11" max="11" width="9.28515625" style="1" customWidth="1"/>
  </cols>
  <sheetData>
    <row r="1" spans="1:11" x14ac:dyDescent="0.25">
      <c r="C1" s="1">
        <v>9</v>
      </c>
      <c r="D1" s="1">
        <v>10</v>
      </c>
      <c r="E1" s="1">
        <v>3</v>
      </c>
      <c r="F1" s="1">
        <v>9</v>
      </c>
      <c r="G1" s="1">
        <f>SUM(C1:F1)</f>
        <v>31</v>
      </c>
      <c r="H1" s="1">
        <v>10</v>
      </c>
    </row>
    <row r="2" spans="1:11" x14ac:dyDescent="0.25">
      <c r="A2" s="2" t="s">
        <v>0</v>
      </c>
      <c r="B2" s="2" t="s">
        <v>1</v>
      </c>
      <c r="C2" s="1" t="s">
        <v>59</v>
      </c>
      <c r="D2" s="1" t="s">
        <v>48</v>
      </c>
      <c r="E2" s="1" t="s">
        <v>49</v>
      </c>
      <c r="F2" s="1" t="s">
        <v>60</v>
      </c>
      <c r="G2" s="1" t="s">
        <v>37</v>
      </c>
      <c r="H2" s="1" t="s">
        <v>66</v>
      </c>
      <c r="I2" s="1" t="s">
        <v>89</v>
      </c>
      <c r="J2" s="1" t="s">
        <v>66</v>
      </c>
      <c r="K2" s="1" t="s">
        <v>88</v>
      </c>
    </row>
    <row r="3" spans="1:11" x14ac:dyDescent="0.25">
      <c r="A3">
        <v>20263998</v>
      </c>
      <c r="B3" t="s">
        <v>2</v>
      </c>
      <c r="C3" s="1">
        <v>8.0500000000000007</v>
      </c>
      <c r="D3" s="1">
        <v>9.5</v>
      </c>
      <c r="E3" s="1">
        <v>2.5</v>
      </c>
      <c r="F3" s="1">
        <v>9</v>
      </c>
      <c r="G3" s="1">
        <f t="shared" ref="G3:G28" si="0">SUM(C3:F3)</f>
        <v>29.05</v>
      </c>
      <c r="H3" s="3">
        <f>(G3/$G$1)*10</f>
        <v>9.370967741935484</v>
      </c>
      <c r="I3" s="3">
        <v>9.125</v>
      </c>
      <c r="J3" s="3">
        <f>H3*0.4+I3*0.6</f>
        <v>9.2233870967741929</v>
      </c>
      <c r="K3" s="1">
        <v>3</v>
      </c>
    </row>
    <row r="4" spans="1:11" hidden="1" x14ac:dyDescent="0.25">
      <c r="A4">
        <v>20244739</v>
      </c>
      <c r="B4" t="s">
        <v>3</v>
      </c>
      <c r="C4" s="1">
        <v>5.8</v>
      </c>
      <c r="D4" s="1">
        <v>10</v>
      </c>
      <c r="E4" s="1">
        <v>2.5</v>
      </c>
      <c r="F4" s="1">
        <v>8</v>
      </c>
      <c r="G4" s="1">
        <f t="shared" si="0"/>
        <v>26.3</v>
      </c>
      <c r="H4" s="3">
        <f t="shared" ref="H4:H28" si="1">(G4/$G$1)*10</f>
        <v>8.4838709677419359</v>
      </c>
      <c r="I4" s="3">
        <v>8.6300000000000008</v>
      </c>
      <c r="J4" s="3">
        <f t="shared" ref="J4:J28" si="2">H4*0.4+I4*0.6</f>
        <v>8.5715483870967741</v>
      </c>
      <c r="K4" s="1">
        <v>0</v>
      </c>
    </row>
    <row r="5" spans="1:11" hidden="1" x14ac:dyDescent="0.25">
      <c r="A5">
        <v>10187045</v>
      </c>
      <c r="B5" t="s">
        <v>4</v>
      </c>
      <c r="C5" s="1">
        <v>8.0500000000000007</v>
      </c>
      <c r="D5" s="1">
        <v>9.5</v>
      </c>
      <c r="E5" s="1">
        <v>2.5</v>
      </c>
      <c r="F5" s="1">
        <v>8.5</v>
      </c>
      <c r="G5" s="1">
        <f t="shared" si="0"/>
        <v>28.55</v>
      </c>
      <c r="H5" s="3">
        <f t="shared" si="1"/>
        <v>9.2096774193548399</v>
      </c>
      <c r="I5" s="3">
        <v>8.75</v>
      </c>
      <c r="J5" s="3">
        <f t="shared" si="2"/>
        <v>8.9338709677419352</v>
      </c>
      <c r="K5" s="1">
        <v>4</v>
      </c>
    </row>
    <row r="6" spans="1:11" hidden="1" x14ac:dyDescent="0.25">
      <c r="A6">
        <v>10186376</v>
      </c>
      <c r="B6" t="s">
        <v>5</v>
      </c>
      <c r="C6" s="1">
        <v>3</v>
      </c>
      <c r="D6" s="1">
        <v>8</v>
      </c>
      <c r="E6" s="1">
        <v>0</v>
      </c>
      <c r="F6" s="1">
        <v>8</v>
      </c>
      <c r="G6" s="1">
        <f t="shared" si="0"/>
        <v>19</v>
      </c>
      <c r="H6" s="3">
        <f t="shared" si="1"/>
        <v>6.129032258064516</v>
      </c>
      <c r="I6" s="3">
        <v>5.375</v>
      </c>
      <c r="J6" s="3">
        <f t="shared" si="2"/>
        <v>5.6766129032258066</v>
      </c>
      <c r="K6" s="1">
        <v>3</v>
      </c>
    </row>
    <row r="7" spans="1:11" hidden="1" x14ac:dyDescent="0.25">
      <c r="A7">
        <v>20238395</v>
      </c>
      <c r="B7" t="s">
        <v>6</v>
      </c>
      <c r="C7" s="1">
        <v>4.9000000000000004</v>
      </c>
      <c r="D7" s="1">
        <v>10</v>
      </c>
      <c r="E7" s="1">
        <v>3</v>
      </c>
      <c r="F7" s="1">
        <v>9</v>
      </c>
      <c r="G7" s="1">
        <f t="shared" si="0"/>
        <v>26.9</v>
      </c>
      <c r="H7" s="3">
        <f t="shared" si="1"/>
        <v>8.6774193548387082</v>
      </c>
      <c r="I7" s="3">
        <v>9.25</v>
      </c>
      <c r="J7" s="3">
        <f t="shared" si="2"/>
        <v>9.0209677419354826</v>
      </c>
      <c r="K7" s="1">
        <v>0</v>
      </c>
    </row>
    <row r="8" spans="1:11" hidden="1" x14ac:dyDescent="0.25">
      <c r="A8">
        <v>10185692</v>
      </c>
      <c r="B8" t="s">
        <v>7</v>
      </c>
      <c r="C8" s="1">
        <v>0</v>
      </c>
      <c r="D8" s="1">
        <v>10</v>
      </c>
      <c r="E8" s="1">
        <v>2</v>
      </c>
      <c r="F8" s="1">
        <v>8.5</v>
      </c>
      <c r="G8" s="1">
        <f t="shared" si="0"/>
        <v>20.5</v>
      </c>
      <c r="H8" s="3">
        <f t="shared" si="1"/>
        <v>6.6129032258064511</v>
      </c>
      <c r="I8" s="3">
        <v>7.625</v>
      </c>
      <c r="J8" s="3">
        <f t="shared" si="2"/>
        <v>7.2201612903225811</v>
      </c>
      <c r="K8" s="1">
        <v>3</v>
      </c>
    </row>
    <row r="9" spans="1:11" hidden="1" x14ac:dyDescent="0.25">
      <c r="A9">
        <v>20266322</v>
      </c>
      <c r="B9" t="s">
        <v>8</v>
      </c>
      <c r="C9" s="1">
        <v>7.3</v>
      </c>
      <c r="D9" s="1">
        <v>10</v>
      </c>
      <c r="E9" s="1">
        <v>2.5</v>
      </c>
      <c r="F9" s="1">
        <v>9</v>
      </c>
      <c r="G9" s="1">
        <f t="shared" si="0"/>
        <v>28.8</v>
      </c>
      <c r="H9" s="3">
        <f t="shared" si="1"/>
        <v>9.2903225806451619</v>
      </c>
      <c r="I9" s="3">
        <v>9.75</v>
      </c>
      <c r="J9" s="3">
        <f t="shared" si="2"/>
        <v>9.5661290322580648</v>
      </c>
      <c r="K9" s="1">
        <v>1</v>
      </c>
    </row>
    <row r="10" spans="1:11" hidden="1" x14ac:dyDescent="0.25">
      <c r="A10">
        <v>20245456</v>
      </c>
      <c r="B10" t="s">
        <v>9</v>
      </c>
      <c r="C10" s="1">
        <v>9</v>
      </c>
      <c r="D10" s="1">
        <v>10</v>
      </c>
      <c r="E10" s="1">
        <v>1</v>
      </c>
      <c r="F10" s="1">
        <v>9</v>
      </c>
      <c r="G10" s="1">
        <f t="shared" si="0"/>
        <v>29</v>
      </c>
      <c r="H10" s="3">
        <f t="shared" si="1"/>
        <v>9.3548387096774182</v>
      </c>
      <c r="I10" s="3">
        <v>9.75</v>
      </c>
      <c r="J10" s="3">
        <f t="shared" si="2"/>
        <v>9.5919354838709676</v>
      </c>
      <c r="K10" s="1">
        <v>2</v>
      </c>
    </row>
    <row r="11" spans="1:11" hidden="1" x14ac:dyDescent="0.25">
      <c r="A11">
        <v>10186574</v>
      </c>
      <c r="B11" t="s">
        <v>10</v>
      </c>
      <c r="C11" s="1">
        <v>0</v>
      </c>
      <c r="D11" s="1">
        <v>9.8000000000000007</v>
      </c>
      <c r="E11" s="1">
        <v>0</v>
      </c>
      <c r="F11" s="1">
        <v>0</v>
      </c>
      <c r="G11" s="1">
        <f t="shared" si="0"/>
        <v>9.8000000000000007</v>
      </c>
      <c r="H11" s="3">
        <f t="shared" si="1"/>
        <v>3.1612903225806455</v>
      </c>
      <c r="I11" s="3">
        <v>7.875</v>
      </c>
      <c r="J11" s="3">
        <f t="shared" si="2"/>
        <v>5.9895161290322578</v>
      </c>
      <c r="K11" s="1">
        <v>0</v>
      </c>
    </row>
    <row r="12" spans="1:11" hidden="1" x14ac:dyDescent="0.25">
      <c r="A12">
        <v>20249032</v>
      </c>
      <c r="B12" t="s">
        <v>11</v>
      </c>
      <c r="C12" s="1">
        <v>0</v>
      </c>
      <c r="D12" s="1">
        <v>10</v>
      </c>
      <c r="E12" s="1">
        <v>2</v>
      </c>
      <c r="F12" s="1">
        <v>9</v>
      </c>
      <c r="G12" s="1">
        <f t="shared" si="0"/>
        <v>21</v>
      </c>
      <c r="H12" s="3">
        <f t="shared" si="1"/>
        <v>6.7741935483870961</v>
      </c>
      <c r="I12" s="3">
        <v>7.5</v>
      </c>
      <c r="J12" s="3">
        <f t="shared" si="2"/>
        <v>7.2096774193548381</v>
      </c>
      <c r="K12" s="1">
        <v>2</v>
      </c>
    </row>
    <row r="13" spans="1:11" hidden="1" x14ac:dyDescent="0.25">
      <c r="A13">
        <v>20266998</v>
      </c>
      <c r="B13" t="s">
        <v>12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  <c r="H13" s="3">
        <f t="shared" si="1"/>
        <v>0</v>
      </c>
      <c r="I13" s="3">
        <v>9.5</v>
      </c>
      <c r="J13" s="3">
        <f t="shared" si="2"/>
        <v>5.7</v>
      </c>
      <c r="K13" s="1">
        <v>0</v>
      </c>
    </row>
    <row r="14" spans="1:11" hidden="1" x14ac:dyDescent="0.25">
      <c r="A14">
        <v>20264862</v>
      </c>
      <c r="B14" t="s">
        <v>13</v>
      </c>
      <c r="C14" s="1">
        <v>7.55</v>
      </c>
      <c r="D14" s="1">
        <v>10</v>
      </c>
      <c r="E14" s="1">
        <v>2</v>
      </c>
      <c r="F14" s="1">
        <v>9</v>
      </c>
      <c r="G14" s="1">
        <f t="shared" si="0"/>
        <v>28.55</v>
      </c>
      <c r="H14" s="3">
        <f t="shared" si="1"/>
        <v>9.2096774193548399</v>
      </c>
      <c r="I14" s="3">
        <v>9.25</v>
      </c>
      <c r="J14" s="3">
        <f t="shared" si="2"/>
        <v>9.2338709677419359</v>
      </c>
      <c r="K14" s="1">
        <v>1</v>
      </c>
    </row>
    <row r="15" spans="1:11" hidden="1" x14ac:dyDescent="0.25">
      <c r="A15">
        <v>20268353</v>
      </c>
      <c r="B15" t="s">
        <v>14</v>
      </c>
      <c r="C15" s="1">
        <v>0</v>
      </c>
      <c r="D15" s="1">
        <v>0</v>
      </c>
      <c r="E15" s="1">
        <v>2.5</v>
      </c>
      <c r="F15" s="1">
        <v>0</v>
      </c>
      <c r="G15" s="1">
        <f t="shared" si="0"/>
        <v>2.5</v>
      </c>
      <c r="H15" s="3">
        <f t="shared" si="1"/>
        <v>0.80645161290322576</v>
      </c>
      <c r="I15" s="3">
        <v>4.125</v>
      </c>
      <c r="J15" s="3">
        <f t="shared" si="2"/>
        <v>2.7975806451612906</v>
      </c>
      <c r="K15" s="1">
        <v>1</v>
      </c>
    </row>
    <row r="16" spans="1:11" hidden="1" x14ac:dyDescent="0.25">
      <c r="A16">
        <v>20264649</v>
      </c>
      <c r="B16" t="s">
        <v>15</v>
      </c>
      <c r="C16" s="1">
        <v>0</v>
      </c>
      <c r="D16" s="1">
        <v>10</v>
      </c>
      <c r="E16" s="1">
        <v>2</v>
      </c>
      <c r="F16" s="1">
        <v>0</v>
      </c>
      <c r="G16" s="1">
        <f t="shared" si="0"/>
        <v>12</v>
      </c>
      <c r="H16" s="3">
        <f t="shared" si="1"/>
        <v>3.870967741935484</v>
      </c>
      <c r="I16" s="3">
        <v>10</v>
      </c>
      <c r="J16" s="3">
        <f t="shared" si="2"/>
        <v>7.5483870967741939</v>
      </c>
      <c r="K16" s="1">
        <v>1</v>
      </c>
    </row>
    <row r="17" spans="1:11" hidden="1" x14ac:dyDescent="0.25">
      <c r="A17">
        <v>10187502</v>
      </c>
      <c r="B17" t="s">
        <v>16</v>
      </c>
      <c r="C17" s="1">
        <v>7.3</v>
      </c>
      <c r="D17" s="1">
        <v>10</v>
      </c>
      <c r="E17" s="1">
        <v>2.5</v>
      </c>
      <c r="F17" s="1">
        <v>9</v>
      </c>
      <c r="G17" s="1">
        <f t="shared" si="0"/>
        <v>28.8</v>
      </c>
      <c r="H17" s="3">
        <f t="shared" si="1"/>
        <v>9.2903225806451619</v>
      </c>
      <c r="I17" s="3">
        <v>8.375</v>
      </c>
      <c r="J17" s="3">
        <f t="shared" si="2"/>
        <v>8.7411290322580655</v>
      </c>
      <c r="K17" s="1">
        <v>0</v>
      </c>
    </row>
    <row r="18" spans="1:11" hidden="1" x14ac:dyDescent="0.25">
      <c r="A18">
        <v>20235464</v>
      </c>
      <c r="B18" t="s">
        <v>17</v>
      </c>
      <c r="C18" s="1">
        <v>0</v>
      </c>
      <c r="D18" s="1">
        <v>10</v>
      </c>
      <c r="E18" s="1">
        <v>1</v>
      </c>
      <c r="F18" s="1">
        <v>0</v>
      </c>
      <c r="G18" s="1">
        <f t="shared" si="0"/>
        <v>11</v>
      </c>
      <c r="H18" s="3">
        <f t="shared" si="1"/>
        <v>3.5483870967741939</v>
      </c>
      <c r="I18" s="3">
        <v>9.25</v>
      </c>
      <c r="J18" s="3">
        <f t="shared" si="2"/>
        <v>6.9693548387096778</v>
      </c>
      <c r="K18" s="1">
        <v>2</v>
      </c>
    </row>
    <row r="19" spans="1:11" hidden="1" x14ac:dyDescent="0.25">
      <c r="A19">
        <v>20247651</v>
      </c>
      <c r="B19" t="s">
        <v>18</v>
      </c>
      <c r="C19" s="1">
        <v>9</v>
      </c>
      <c r="D19" s="1">
        <v>9.5</v>
      </c>
      <c r="E19" s="1">
        <v>1.5</v>
      </c>
      <c r="F19" s="1">
        <v>8</v>
      </c>
      <c r="G19" s="1">
        <f t="shared" si="0"/>
        <v>28</v>
      </c>
      <c r="H19" s="3">
        <f t="shared" si="1"/>
        <v>9.0322580645161281</v>
      </c>
      <c r="I19" s="3">
        <v>6.33</v>
      </c>
      <c r="J19" s="3">
        <f t="shared" si="2"/>
        <v>7.410903225806452</v>
      </c>
      <c r="K19" s="1">
        <v>0</v>
      </c>
    </row>
    <row r="20" spans="1:11" hidden="1" x14ac:dyDescent="0.25">
      <c r="A20">
        <v>20244756</v>
      </c>
      <c r="B20" t="s">
        <v>19</v>
      </c>
      <c r="C20" s="1">
        <v>7.6499999999999995</v>
      </c>
      <c r="D20" s="1">
        <v>10</v>
      </c>
      <c r="E20" s="1">
        <v>2</v>
      </c>
      <c r="F20" s="1">
        <v>9</v>
      </c>
      <c r="G20" s="1">
        <f t="shared" si="0"/>
        <v>28.65</v>
      </c>
      <c r="H20" s="3">
        <f t="shared" si="1"/>
        <v>9.241935483870968</v>
      </c>
      <c r="I20" s="3">
        <v>7.375</v>
      </c>
      <c r="J20" s="3">
        <f t="shared" si="2"/>
        <v>8.1217741935483865</v>
      </c>
      <c r="K20" s="1">
        <v>0</v>
      </c>
    </row>
    <row r="21" spans="1:11" hidden="1" x14ac:dyDescent="0.25">
      <c r="A21">
        <v>20266315</v>
      </c>
      <c r="B21" t="s">
        <v>20</v>
      </c>
      <c r="C21" s="1">
        <v>8.5</v>
      </c>
      <c r="D21" s="1">
        <v>10</v>
      </c>
      <c r="E21" s="1">
        <v>0</v>
      </c>
      <c r="F21" s="1">
        <v>9</v>
      </c>
      <c r="G21" s="1">
        <f t="shared" si="0"/>
        <v>27.5</v>
      </c>
      <c r="H21" s="3">
        <f t="shared" si="1"/>
        <v>8.870967741935484</v>
      </c>
      <c r="I21" s="3">
        <v>5.625</v>
      </c>
      <c r="J21" s="3">
        <f t="shared" si="2"/>
        <v>6.9233870967741939</v>
      </c>
      <c r="K21" s="1">
        <v>2</v>
      </c>
    </row>
    <row r="22" spans="1:11" hidden="1" x14ac:dyDescent="0.25">
      <c r="A22">
        <v>20271313</v>
      </c>
      <c r="B22" t="s">
        <v>21</v>
      </c>
      <c r="C22" s="1">
        <v>4.4000000000000004</v>
      </c>
      <c r="D22" s="1">
        <v>10</v>
      </c>
      <c r="E22" s="1">
        <v>0</v>
      </c>
      <c r="F22" s="1">
        <v>8</v>
      </c>
      <c r="G22" s="1">
        <f t="shared" si="0"/>
        <v>22.4</v>
      </c>
      <c r="H22" s="3">
        <f t="shared" si="1"/>
        <v>7.225806451612903</v>
      </c>
      <c r="I22" s="3">
        <v>4.375</v>
      </c>
      <c r="J22" s="3">
        <f t="shared" si="2"/>
        <v>5.5153225806451616</v>
      </c>
      <c r="K22" s="1">
        <v>1</v>
      </c>
    </row>
    <row r="23" spans="1:11" hidden="1" x14ac:dyDescent="0.25">
      <c r="A23">
        <v>20251515</v>
      </c>
      <c r="B23" t="s">
        <v>22</v>
      </c>
      <c r="C23" s="1">
        <v>9</v>
      </c>
      <c r="D23" s="1">
        <v>10</v>
      </c>
      <c r="E23" s="1">
        <v>2.5</v>
      </c>
      <c r="F23" s="1">
        <v>9</v>
      </c>
      <c r="G23" s="1">
        <f t="shared" si="0"/>
        <v>30.5</v>
      </c>
      <c r="H23" s="3">
        <f t="shared" si="1"/>
        <v>9.8387096774193559</v>
      </c>
      <c r="I23" s="3">
        <v>10</v>
      </c>
      <c r="J23" s="3">
        <f t="shared" si="2"/>
        <v>9.935483870967742</v>
      </c>
      <c r="K23" s="1">
        <v>0</v>
      </c>
    </row>
    <row r="24" spans="1:11" hidden="1" x14ac:dyDescent="0.25">
      <c r="A24">
        <v>20250030</v>
      </c>
      <c r="B24" t="s">
        <v>23</v>
      </c>
      <c r="C24" s="1">
        <v>8.1</v>
      </c>
      <c r="D24" s="1">
        <v>10</v>
      </c>
      <c r="E24" s="1">
        <v>2.5</v>
      </c>
      <c r="F24" s="1">
        <v>9</v>
      </c>
      <c r="G24" s="1">
        <f t="shared" si="0"/>
        <v>29.6</v>
      </c>
      <c r="H24" s="3">
        <f t="shared" si="1"/>
        <v>9.5483870967741939</v>
      </c>
      <c r="I24" s="3">
        <v>10</v>
      </c>
      <c r="J24" s="3">
        <f t="shared" si="2"/>
        <v>9.8193548387096783</v>
      </c>
      <c r="K24" s="1">
        <v>0</v>
      </c>
    </row>
    <row r="25" spans="1:11" hidden="1" x14ac:dyDescent="0.25">
      <c r="A25">
        <v>20266265</v>
      </c>
      <c r="B25" t="s">
        <v>24</v>
      </c>
      <c r="C25" s="1">
        <v>8.1999999999999993</v>
      </c>
      <c r="D25" s="1">
        <v>10</v>
      </c>
      <c r="E25" s="1">
        <v>2.5</v>
      </c>
      <c r="F25" s="1">
        <v>7</v>
      </c>
      <c r="G25" s="1">
        <f t="shared" si="0"/>
        <v>27.7</v>
      </c>
      <c r="H25" s="3">
        <f t="shared" si="1"/>
        <v>8.935483870967742</v>
      </c>
      <c r="I25" s="3">
        <v>8.75</v>
      </c>
      <c r="J25" s="3">
        <f t="shared" si="2"/>
        <v>8.8241935483870968</v>
      </c>
      <c r="K25" s="1">
        <v>1</v>
      </c>
    </row>
    <row r="26" spans="1:11" hidden="1" x14ac:dyDescent="0.25">
      <c r="A26">
        <v>20251561</v>
      </c>
      <c r="B26" t="s">
        <v>25</v>
      </c>
      <c r="C26" s="1">
        <v>2.8</v>
      </c>
      <c r="D26" s="1">
        <v>10</v>
      </c>
      <c r="E26" s="1">
        <v>0</v>
      </c>
      <c r="F26" s="1">
        <v>9</v>
      </c>
      <c r="G26" s="1">
        <f t="shared" si="0"/>
        <v>21.8</v>
      </c>
      <c r="H26" s="3">
        <f t="shared" si="1"/>
        <v>7.032258064516129</v>
      </c>
      <c r="I26" s="3">
        <v>7</v>
      </c>
      <c r="J26" s="3">
        <f t="shared" si="2"/>
        <v>7.0129032258064523</v>
      </c>
      <c r="K26" s="1">
        <v>0</v>
      </c>
    </row>
    <row r="27" spans="1:11" hidden="1" x14ac:dyDescent="0.25">
      <c r="A27">
        <v>20270002</v>
      </c>
      <c r="B27" t="s">
        <v>26</v>
      </c>
      <c r="C27" s="1">
        <v>6.8</v>
      </c>
      <c r="D27" s="1">
        <v>10</v>
      </c>
      <c r="E27" s="1">
        <v>2.5</v>
      </c>
      <c r="F27" s="1">
        <v>9</v>
      </c>
      <c r="G27" s="1">
        <f t="shared" si="0"/>
        <v>28.3</v>
      </c>
      <c r="H27" s="3">
        <f t="shared" si="1"/>
        <v>9.129032258064516</v>
      </c>
      <c r="I27" s="3">
        <v>9.75</v>
      </c>
      <c r="J27" s="3">
        <f t="shared" si="2"/>
        <v>9.5016129032258068</v>
      </c>
      <c r="K27" s="1">
        <v>0</v>
      </c>
    </row>
    <row r="28" spans="1:11" hidden="1" x14ac:dyDescent="0.25">
      <c r="A28">
        <v>10186676</v>
      </c>
      <c r="B28" t="s">
        <v>27</v>
      </c>
      <c r="C28" s="1">
        <v>5.6000000000000005</v>
      </c>
      <c r="D28" s="1">
        <v>10</v>
      </c>
      <c r="E28" s="1">
        <v>3</v>
      </c>
      <c r="F28" s="1">
        <v>9</v>
      </c>
      <c r="G28" s="1">
        <f t="shared" si="0"/>
        <v>27.6</v>
      </c>
      <c r="H28" s="3">
        <f t="shared" si="1"/>
        <v>8.9032258064516139</v>
      </c>
      <c r="I28" s="3">
        <v>9.65</v>
      </c>
      <c r="J28" s="3">
        <f t="shared" si="2"/>
        <v>9.3512903225806454</v>
      </c>
      <c r="K28" s="1">
        <v>1</v>
      </c>
    </row>
  </sheetData>
  <autoFilter ref="A2:K28" xr:uid="{B54EE5BA-D1D8-490F-82BE-3D46EE51DE77}">
    <filterColumn colId="1">
      <filters>
        <filter val="ANDRADE DELGADO BRYANA"/>
      </filters>
    </filterColumn>
  </autoFilter>
  <conditionalFormatting sqref="C3:G2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Asistencia</vt:lpstr>
      <vt:lpstr>Podcast</vt:lpstr>
      <vt:lpstr>Mov_Circular</vt:lpstr>
      <vt:lpstr>Sustentanbilidad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2024-04-08T03:12:03Z</dcterms:created>
  <dcterms:modified xsi:type="dcterms:W3CDTF">2024-05-13T16:45:59Z</dcterms:modified>
</cp:coreProperties>
</file>