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3\Bitacoras\NRC_124_Grupo_43\Parcial_03\"/>
    </mc:Choice>
  </mc:AlternateContent>
  <xr:revisionPtr revIDLastSave="0" documentId="13_ncr:1_{AC208924-D828-4E6E-A87E-A96CE03F2D04}" xr6:coauthVersionLast="47" xr6:coauthVersionMax="47" xr10:uidLastSave="{00000000-0000-0000-0000-000000000000}"/>
  <bookViews>
    <workbookView xWindow="-120" yWindow="-120" windowWidth="20730" windowHeight="11160" firstSheet="3" activeTab="5" xr2:uid="{290973E0-6FF6-4F81-956C-5BFE21AE5B1E}"/>
  </bookViews>
  <sheets>
    <sheet name="Satélites" sheetId="3" r:id="rId1"/>
    <sheet name="Asistencias" sheetId="2" r:id="rId2"/>
    <sheet name="Ej_Dinamica" sheetId="4" r:id="rId3"/>
    <sheet name="Plantas_Gen" sheetId="6" r:id="rId4"/>
    <sheet name="Examen" sheetId="5" r:id="rId5"/>
    <sheet name="Concentrado" sheetId="1" r:id="rId6"/>
    <sheet name="Parcial_3" sheetId="7" r:id="rId7"/>
  </sheets>
  <definedNames>
    <definedName name="_xlnm._FilterDatabase" localSheetId="5" hidden="1">Concentrado!$A$2:$L$29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" i="5" l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2" i="2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" i="6"/>
  <c r="H4" i="1"/>
  <c r="H5" i="1"/>
  <c r="I5" i="1" s="1"/>
  <c r="K5" i="1" s="1"/>
  <c r="H6" i="1"/>
  <c r="H7" i="1"/>
  <c r="H8" i="1"/>
  <c r="H9" i="1"/>
  <c r="I9" i="1" s="1"/>
  <c r="K9" i="1" s="1"/>
  <c r="H10" i="1"/>
  <c r="H11" i="1"/>
  <c r="H12" i="1"/>
  <c r="H13" i="1"/>
  <c r="I13" i="1" s="1"/>
  <c r="K13" i="1" s="1"/>
  <c r="H14" i="1"/>
  <c r="I14" i="1" s="1"/>
  <c r="K14" i="1" s="1"/>
  <c r="H15" i="1"/>
  <c r="H16" i="1"/>
  <c r="H17" i="1"/>
  <c r="I17" i="1" s="1"/>
  <c r="K17" i="1" s="1"/>
  <c r="H18" i="1"/>
  <c r="H19" i="1"/>
  <c r="I19" i="1" s="1"/>
  <c r="K19" i="1" s="1"/>
  <c r="H20" i="1"/>
  <c r="H21" i="1"/>
  <c r="I21" i="1" s="1"/>
  <c r="K21" i="1" s="1"/>
  <c r="H22" i="1"/>
  <c r="H23" i="1"/>
  <c r="I23" i="1" s="1"/>
  <c r="K23" i="1" s="1"/>
  <c r="H24" i="1"/>
  <c r="H25" i="1"/>
  <c r="I25" i="1" s="1"/>
  <c r="K25" i="1" s="1"/>
  <c r="H26" i="1"/>
  <c r="I26" i="1" s="1"/>
  <c r="K26" i="1" s="1"/>
  <c r="H27" i="1"/>
  <c r="I27" i="1" s="1"/>
  <c r="K27" i="1" s="1"/>
  <c r="H28" i="1"/>
  <c r="H29" i="1"/>
  <c r="I29" i="1" s="1"/>
  <c r="K29" i="1" s="1"/>
  <c r="H1" i="1"/>
  <c r="H3" i="1"/>
  <c r="I3" i="1" s="1"/>
  <c r="K3" i="1" s="1"/>
  <c r="AA24" i="5"/>
  <c r="AA25" i="5"/>
  <c r="AA26" i="5"/>
  <c r="AA27" i="5"/>
  <c r="AA2" i="5"/>
  <c r="AA3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9" i="5"/>
  <c r="AA20" i="5"/>
  <c r="AA22" i="5"/>
  <c r="AA23" i="5"/>
  <c r="Y3" i="5"/>
  <c r="Z3" i="5" s="1"/>
  <c r="Y4" i="5"/>
  <c r="Z4" i="5" s="1"/>
  <c r="Y5" i="5"/>
  <c r="Z5" i="5" s="1"/>
  <c r="Y6" i="5"/>
  <c r="Z6" i="5" s="1"/>
  <c r="Y7" i="5"/>
  <c r="Z7" i="5" s="1"/>
  <c r="Y8" i="5"/>
  <c r="Z8" i="5" s="1"/>
  <c r="Y9" i="5"/>
  <c r="Z9" i="5" s="1"/>
  <c r="Y10" i="5"/>
  <c r="Z10" i="5" s="1"/>
  <c r="Y11" i="5"/>
  <c r="Z11" i="5" s="1"/>
  <c r="Y12" i="5"/>
  <c r="Z12" i="5" s="1"/>
  <c r="Y13" i="5"/>
  <c r="Z13" i="5" s="1"/>
  <c r="Y14" i="5"/>
  <c r="Z14" i="5" s="1"/>
  <c r="Y15" i="5"/>
  <c r="Z15" i="5" s="1"/>
  <c r="Y16" i="5"/>
  <c r="Z16" i="5" s="1"/>
  <c r="Y17" i="5"/>
  <c r="Z17" i="5" s="1"/>
  <c r="Y18" i="5"/>
  <c r="Z18" i="5" s="1"/>
  <c r="Y19" i="5"/>
  <c r="Z19" i="5" s="1"/>
  <c r="Y20" i="5"/>
  <c r="Z20" i="5" s="1"/>
  <c r="Y21" i="5"/>
  <c r="Z21" i="5" s="1"/>
  <c r="Y22" i="5"/>
  <c r="Z22" i="5" s="1"/>
  <c r="Y23" i="5"/>
  <c r="Z23" i="5" s="1"/>
  <c r="Y24" i="5"/>
  <c r="Z24" i="5" s="1"/>
  <c r="Y25" i="5"/>
  <c r="Z25" i="5" s="1"/>
  <c r="Y26" i="5"/>
  <c r="Z26" i="5" s="1"/>
  <c r="Y27" i="5"/>
  <c r="Z27" i="5" s="1"/>
  <c r="Y28" i="5"/>
  <c r="Z28" i="5" s="1"/>
  <c r="AA28" i="5" s="1"/>
  <c r="Y2" i="5"/>
  <c r="Z2" i="5" s="1"/>
  <c r="J17" i="4"/>
  <c r="J27" i="4"/>
  <c r="J30" i="4"/>
  <c r="J29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8" i="4"/>
  <c r="J19" i="4"/>
  <c r="J20" i="4"/>
  <c r="J21" i="4"/>
  <c r="J22" i="4"/>
  <c r="J23" i="4"/>
  <c r="J24" i="4"/>
  <c r="J25" i="4"/>
  <c r="J26" i="4"/>
  <c r="J2" i="4"/>
  <c r="G10" i="3"/>
  <c r="G3" i="3"/>
  <c r="G4" i="3"/>
  <c r="G5" i="3"/>
  <c r="G6" i="3"/>
  <c r="G7" i="3"/>
  <c r="G8" i="3"/>
  <c r="G9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9" i="3"/>
  <c r="G30" i="3"/>
  <c r="G2" i="3"/>
  <c r="AD5" i="5" l="1"/>
  <c r="AE5" i="5" s="1"/>
  <c r="AD6" i="5"/>
  <c r="AE6" i="5" s="1"/>
  <c r="K20" i="1"/>
  <c r="I28" i="1"/>
  <c r="K28" i="1" s="1"/>
  <c r="I24" i="1"/>
  <c r="K24" i="1" s="1"/>
  <c r="I16" i="1"/>
  <c r="K16" i="1" s="1"/>
  <c r="I12" i="1"/>
  <c r="K12" i="1" s="1"/>
  <c r="I8" i="1"/>
  <c r="K8" i="1" s="1"/>
  <c r="I4" i="1"/>
  <c r="K4" i="1" s="1"/>
  <c r="I18" i="1"/>
  <c r="K18" i="1" s="1"/>
  <c r="I10" i="1"/>
  <c r="K10" i="1" s="1"/>
  <c r="I6" i="1"/>
  <c r="K6" i="1" s="1"/>
  <c r="I22" i="1"/>
  <c r="K22" i="1" s="1"/>
  <c r="I15" i="1"/>
  <c r="K15" i="1" s="1"/>
  <c r="K11" i="1"/>
  <c r="I7" i="1"/>
  <c r="K7" i="1" s="1"/>
  <c r="AD2" i="5"/>
  <c r="AD3" i="5" s="1"/>
</calcChain>
</file>

<file path=xl/sharedStrings.xml><?xml version="1.0" encoding="utf-8"?>
<sst xmlns="http://schemas.openxmlformats.org/spreadsheetml/2006/main" count="301" uniqueCount="89">
  <si>
    <t>Matrícula</t>
  </si>
  <si>
    <t>Alumno</t>
  </si>
  <si>
    <t>ANDRADE DELGADO BRYANA</t>
  </si>
  <si>
    <t>ARIAS ARCINIEGA JEZABEL</t>
  </si>
  <si>
    <t>BOLAÑOS MOUSSONG REGINA MICHELL</t>
  </si>
  <si>
    <t>CHAVEZ SEGURA EMILIA VALERIA</t>
  </si>
  <si>
    <t>CHINGA ANDAMAYO JOAQUIN MANUEL</t>
  </si>
  <si>
    <t>CONTADOR ENRIQUEZ DARIANA ANGIE</t>
  </si>
  <si>
    <t>CORONA RODRIGUEZ JOSE ROBERTO</t>
  </si>
  <si>
    <t>ESQUIVEL BONILLA MARIA FERNANDA</t>
  </si>
  <si>
    <t>ESTRADA PADILLA ALVARO</t>
  </si>
  <si>
    <t>FLORES BARRIOS DANNA MICHELLE</t>
  </si>
  <si>
    <t>FLORES ESPAÑA HILDA</t>
  </si>
  <si>
    <t>FLORES QUINTANA REGINA</t>
  </si>
  <si>
    <t>GALINDO SANDOVAL DANA SOFIA</t>
  </si>
  <si>
    <t>GALLEGOS PEREZ EMILIO</t>
  </si>
  <si>
    <t>GAMBOA ARREDONDO MELISSA ALEXANDRA</t>
  </si>
  <si>
    <t>GONZALEZ HERNANDEZ MIGUEL ANGEL</t>
  </si>
  <si>
    <t>GONZALEZ LUNA RAFAEL</t>
  </si>
  <si>
    <t>GONZALEZ TALAVERA AXEL IZACHARD</t>
  </si>
  <si>
    <t>GUTIERREZ GARCIA DIANA BERENICE</t>
  </si>
  <si>
    <t>GUTIERREZ LEON RAUL ARIEL</t>
  </si>
  <si>
    <t>GUTIERREZ ROMERO ADAN YAHIR</t>
  </si>
  <si>
    <t>GUZMAN ESPEJEL RODRIGO ALEJANDRO</t>
  </si>
  <si>
    <t>HERNANDEZ GONZALEZ DANTE</t>
  </si>
  <si>
    <t>HERNANDEZ HERNANDEZ MARIANA</t>
  </si>
  <si>
    <t>HERNANDEZ LUGO VALENTINA CELESTE</t>
  </si>
  <si>
    <t>HERNANDEZ NAVA SANTIAGO ELIHU</t>
  </si>
  <si>
    <t>HERNANDEZ SOLANO ALEXA RENATA</t>
  </si>
  <si>
    <t>LOPEZ MARTINEZ MARIANA</t>
  </si>
  <si>
    <t>PEREZ ALVIZO MELANIE</t>
  </si>
  <si>
    <t>Satélites</t>
  </si>
  <si>
    <t>Presentación</t>
  </si>
  <si>
    <t>Respuestas</t>
  </si>
  <si>
    <t>Bibliografía</t>
  </si>
  <si>
    <t>Ortografía</t>
  </si>
  <si>
    <t>Puntaje</t>
  </si>
  <si>
    <t>BAJA</t>
  </si>
  <si>
    <t>Ej_Dinámica</t>
  </si>
  <si>
    <t>E1_1</t>
  </si>
  <si>
    <t>E1_2</t>
  </si>
  <si>
    <t>E1_3</t>
  </si>
  <si>
    <t>E1_4</t>
  </si>
  <si>
    <t>E2_1</t>
  </si>
  <si>
    <t>E2_2</t>
  </si>
  <si>
    <t>E2_3</t>
  </si>
  <si>
    <t>E2_4</t>
  </si>
  <si>
    <t>Temperatura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</si>
  <si>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</si>
  <si>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</si>
  <si>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</si>
  <si>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</si>
  <si>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</si>
  <si>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</si>
  <si>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</si>
  <si>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</si>
  <si>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</si>
  <si>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</si>
  <si>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</si>
  <si>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</si>
  <si>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</si>
  <si>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</si>
  <si>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</si>
  <si>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</si>
  <si>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</si>
  <si>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</si>
  <si>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</si>
  <si>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</si>
  <si>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Calificación</t>
  </si>
  <si>
    <t>Versión</t>
  </si>
  <si>
    <t>Diferencia</t>
  </si>
  <si>
    <t>Máximo</t>
  </si>
  <si>
    <t>B</t>
  </si>
  <si>
    <t>A</t>
  </si>
  <si>
    <t>Aprobados</t>
  </si>
  <si>
    <t>No aprobados</t>
  </si>
  <si>
    <t>Ajuste</t>
  </si>
  <si>
    <t>Examen</t>
  </si>
  <si>
    <t>Plantas_Generadoras</t>
  </si>
  <si>
    <t>Eval_Continua</t>
  </si>
  <si>
    <t>Tipos_Plantas</t>
  </si>
  <si>
    <t>Mapa</t>
  </si>
  <si>
    <t>Impacto</t>
  </si>
  <si>
    <t>Ej_Clase</t>
  </si>
  <si>
    <t>Teoría</t>
  </si>
  <si>
    <t>Laboratorio</t>
  </si>
  <si>
    <t>Total</t>
  </si>
  <si>
    <t>Faltas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</si>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</sst>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0" fontId="0" fillId="0" borderId="0" xfId="1" applyNumberFormat="1" applyFont="1"/>
    <xf numFmtId="2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38FE-5701-4857-A77E-01836CC121D7}">
  <dimension ref="A1:G30"/>
  <sheetViews>
    <sheetView workbookViewId="0">
      <selection activeCell="G19" sqref="G19"/>
    </sheetView>
  </sheetViews>
  <sheetFormatPr baseColWidth="10" defaultRowHeight="15" x14ac:dyDescent="0.25"/>
  <cols>
    <col min="2" max="2" width="40.7109375" bestFit="1" customWidth="1"/>
    <col min="3" max="3" width="12.5703125" style="1" bestFit="1" customWidth="1"/>
    <col min="4" max="5" width="11" style="1" bestFit="1" customWidth="1"/>
    <col min="6" max="6" width="9.85546875" style="1" bestFit="1" customWidth="1"/>
    <col min="7" max="7" width="11.42578125" style="1"/>
  </cols>
  <sheetData>
    <row r="1" spans="1:7" x14ac:dyDescent="0.25">
      <c r="A1" t="s">
        <v>0</v>
      </c>
      <c r="B1" s="1" t="s">
        <v>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 x14ac:dyDescent="0.25">
      <c r="A2">
        <v>20263998</v>
      </c>
      <c r="B2" t="s">
        <v>2</v>
      </c>
      <c r="C2" s="1">
        <v>0</v>
      </c>
      <c r="D2" s="1">
        <v>0</v>
      </c>
      <c r="E2" s="1">
        <v>0</v>
      </c>
      <c r="F2" s="1">
        <v>0</v>
      </c>
      <c r="G2" s="1">
        <f>SUM(C2:F2)</f>
        <v>0</v>
      </c>
    </row>
    <row r="3" spans="1:7" x14ac:dyDescent="0.25">
      <c r="A3">
        <v>20244739</v>
      </c>
      <c r="B3" t="s">
        <v>3</v>
      </c>
      <c r="C3" s="1">
        <v>1</v>
      </c>
      <c r="D3" s="1">
        <v>2</v>
      </c>
      <c r="E3" s="1">
        <v>1</v>
      </c>
      <c r="F3" s="1">
        <v>1</v>
      </c>
      <c r="G3" s="1">
        <f t="shared" ref="G3:G30" si="0">SUM(C3:F3)</f>
        <v>5</v>
      </c>
    </row>
    <row r="4" spans="1:7" x14ac:dyDescent="0.25">
      <c r="A4">
        <v>10186663</v>
      </c>
      <c r="B4" t="s">
        <v>4</v>
      </c>
      <c r="C4" s="1">
        <v>0</v>
      </c>
      <c r="D4" s="1">
        <v>0</v>
      </c>
      <c r="E4" s="1">
        <v>0</v>
      </c>
      <c r="F4" s="1">
        <v>0</v>
      </c>
      <c r="G4" s="1">
        <f t="shared" si="0"/>
        <v>0</v>
      </c>
    </row>
    <row r="5" spans="1:7" x14ac:dyDescent="0.25">
      <c r="A5">
        <v>10187045</v>
      </c>
      <c r="B5" t="s">
        <v>5</v>
      </c>
      <c r="C5" s="1">
        <v>0</v>
      </c>
      <c r="D5" s="1">
        <v>0</v>
      </c>
      <c r="E5" s="1">
        <v>0</v>
      </c>
      <c r="F5" s="1">
        <v>0</v>
      </c>
      <c r="G5" s="1">
        <f t="shared" si="0"/>
        <v>0</v>
      </c>
    </row>
    <row r="6" spans="1:7" x14ac:dyDescent="0.25">
      <c r="A6">
        <v>10186376</v>
      </c>
      <c r="B6" t="s">
        <v>6</v>
      </c>
      <c r="C6" s="1">
        <v>0.5</v>
      </c>
      <c r="D6" s="1">
        <v>1</v>
      </c>
      <c r="E6" s="1">
        <v>1</v>
      </c>
      <c r="F6" s="1">
        <v>1</v>
      </c>
      <c r="G6" s="1">
        <f t="shared" si="0"/>
        <v>3.5</v>
      </c>
    </row>
    <row r="7" spans="1:7" x14ac:dyDescent="0.25">
      <c r="A7">
        <v>20238395</v>
      </c>
      <c r="B7" t="s">
        <v>7</v>
      </c>
      <c r="C7" s="1">
        <v>1</v>
      </c>
      <c r="D7" s="1">
        <v>2</v>
      </c>
      <c r="E7" s="1">
        <v>1</v>
      </c>
      <c r="F7" s="1">
        <v>1</v>
      </c>
      <c r="G7" s="1">
        <f t="shared" si="0"/>
        <v>5</v>
      </c>
    </row>
    <row r="8" spans="1:7" x14ac:dyDescent="0.25">
      <c r="A8">
        <v>10185692</v>
      </c>
      <c r="B8" t="s">
        <v>8</v>
      </c>
      <c r="C8" s="1">
        <v>1</v>
      </c>
      <c r="D8" s="1">
        <v>1</v>
      </c>
      <c r="E8" s="1">
        <v>0</v>
      </c>
      <c r="F8" s="1">
        <v>1</v>
      </c>
      <c r="G8" s="1">
        <f t="shared" si="0"/>
        <v>3</v>
      </c>
    </row>
    <row r="9" spans="1:7" x14ac:dyDescent="0.25">
      <c r="A9">
        <v>20266322</v>
      </c>
      <c r="B9" t="s">
        <v>9</v>
      </c>
      <c r="C9" s="1">
        <v>1</v>
      </c>
      <c r="D9" s="1">
        <v>2</v>
      </c>
      <c r="E9" s="1">
        <v>1</v>
      </c>
      <c r="F9" s="1">
        <v>1</v>
      </c>
      <c r="G9" s="1">
        <f t="shared" si="0"/>
        <v>5</v>
      </c>
    </row>
    <row r="10" spans="1:7" x14ac:dyDescent="0.25">
      <c r="A10">
        <v>20245456</v>
      </c>
      <c r="B10" t="s">
        <v>10</v>
      </c>
      <c r="C10" s="1">
        <v>1</v>
      </c>
      <c r="D10" s="1">
        <v>2</v>
      </c>
      <c r="E10" s="1">
        <v>1</v>
      </c>
      <c r="F10" s="1">
        <v>1</v>
      </c>
      <c r="G10" s="1">
        <f t="shared" si="0"/>
        <v>5</v>
      </c>
    </row>
    <row r="11" spans="1:7" x14ac:dyDescent="0.25">
      <c r="A11">
        <v>10186574</v>
      </c>
      <c r="B11" t="s">
        <v>11</v>
      </c>
      <c r="C11" s="1">
        <v>0</v>
      </c>
      <c r="D11" s="1">
        <v>0</v>
      </c>
      <c r="E11" s="1">
        <v>0</v>
      </c>
      <c r="F11" s="1">
        <v>0</v>
      </c>
      <c r="G11" s="1">
        <f t="shared" si="0"/>
        <v>0</v>
      </c>
    </row>
    <row r="12" spans="1:7" x14ac:dyDescent="0.25">
      <c r="A12">
        <v>20249032</v>
      </c>
      <c r="B12" t="s">
        <v>12</v>
      </c>
      <c r="C12" s="1">
        <v>1</v>
      </c>
      <c r="D12" s="1">
        <v>1</v>
      </c>
      <c r="E12" s="1">
        <v>0</v>
      </c>
      <c r="F12" s="1">
        <v>1</v>
      </c>
      <c r="G12" s="1">
        <f t="shared" si="0"/>
        <v>3</v>
      </c>
    </row>
    <row r="13" spans="1:7" x14ac:dyDescent="0.25">
      <c r="A13">
        <v>20266998</v>
      </c>
      <c r="B13" t="s">
        <v>13</v>
      </c>
      <c r="C13" s="1">
        <v>0</v>
      </c>
      <c r="D13" s="1">
        <v>0</v>
      </c>
      <c r="E13" s="1">
        <v>0</v>
      </c>
      <c r="F13" s="1">
        <v>0</v>
      </c>
      <c r="G13" s="1">
        <f t="shared" si="0"/>
        <v>0</v>
      </c>
    </row>
    <row r="14" spans="1:7" x14ac:dyDescent="0.25">
      <c r="A14">
        <v>20264862</v>
      </c>
      <c r="B14" t="s">
        <v>14</v>
      </c>
      <c r="C14" s="1">
        <v>1</v>
      </c>
      <c r="D14" s="1">
        <v>1.5</v>
      </c>
      <c r="E14" s="1">
        <v>1</v>
      </c>
      <c r="F14" s="1">
        <v>1</v>
      </c>
      <c r="G14" s="1">
        <f t="shared" si="0"/>
        <v>4.5</v>
      </c>
    </row>
    <row r="15" spans="1:7" x14ac:dyDescent="0.25">
      <c r="A15">
        <v>20268353</v>
      </c>
      <c r="B15" t="s">
        <v>15</v>
      </c>
      <c r="C15" s="1">
        <v>0</v>
      </c>
      <c r="D15" s="1">
        <v>0</v>
      </c>
      <c r="E15" s="1">
        <v>0</v>
      </c>
      <c r="F15" s="1">
        <v>0</v>
      </c>
      <c r="G15" s="1">
        <f t="shared" si="0"/>
        <v>0</v>
      </c>
    </row>
    <row r="16" spans="1:7" x14ac:dyDescent="0.25">
      <c r="A16">
        <v>20264649</v>
      </c>
      <c r="B16" t="s">
        <v>16</v>
      </c>
      <c r="C16" s="1">
        <v>0</v>
      </c>
      <c r="D16" s="1">
        <v>0</v>
      </c>
      <c r="E16" s="1">
        <v>0</v>
      </c>
      <c r="F16" s="1">
        <v>0</v>
      </c>
      <c r="G16" s="1">
        <f t="shared" si="0"/>
        <v>0</v>
      </c>
    </row>
    <row r="17" spans="1:7" x14ac:dyDescent="0.25">
      <c r="A17">
        <v>10187502</v>
      </c>
      <c r="B17" t="s">
        <v>17</v>
      </c>
      <c r="C17" s="1">
        <v>1</v>
      </c>
      <c r="D17" s="1">
        <v>2</v>
      </c>
      <c r="E17" s="1">
        <v>1</v>
      </c>
      <c r="F17" s="1">
        <v>1</v>
      </c>
      <c r="G17" s="1">
        <f t="shared" si="0"/>
        <v>5</v>
      </c>
    </row>
    <row r="18" spans="1:7" x14ac:dyDescent="0.25">
      <c r="A18">
        <v>20235464</v>
      </c>
      <c r="B18" t="s">
        <v>18</v>
      </c>
      <c r="C18" s="1">
        <v>1</v>
      </c>
      <c r="D18" s="1">
        <v>1.5</v>
      </c>
      <c r="E18" s="1">
        <v>0</v>
      </c>
      <c r="F18" s="1">
        <v>1</v>
      </c>
      <c r="G18" s="1">
        <f t="shared" si="0"/>
        <v>3.5</v>
      </c>
    </row>
    <row r="19" spans="1:7" x14ac:dyDescent="0.25">
      <c r="A19">
        <v>20247651</v>
      </c>
      <c r="B19" t="s">
        <v>19</v>
      </c>
      <c r="C19" s="1">
        <v>1</v>
      </c>
      <c r="D19" s="1">
        <v>1</v>
      </c>
      <c r="E19" s="1">
        <v>1</v>
      </c>
      <c r="F19" s="1">
        <v>1</v>
      </c>
      <c r="G19" s="1">
        <f t="shared" si="0"/>
        <v>4</v>
      </c>
    </row>
    <row r="20" spans="1:7" x14ac:dyDescent="0.25">
      <c r="A20">
        <v>20244756</v>
      </c>
      <c r="B20" t="s">
        <v>20</v>
      </c>
      <c r="C20" s="1">
        <v>1</v>
      </c>
      <c r="D20" s="1">
        <v>1.5</v>
      </c>
      <c r="E20" s="1">
        <v>1</v>
      </c>
      <c r="F20" s="1">
        <v>1</v>
      </c>
      <c r="G20" s="1">
        <f t="shared" si="0"/>
        <v>4.5</v>
      </c>
    </row>
    <row r="21" spans="1:7" x14ac:dyDescent="0.25">
      <c r="A21">
        <v>20266315</v>
      </c>
      <c r="B21" t="s">
        <v>21</v>
      </c>
      <c r="C21" s="1">
        <v>1</v>
      </c>
      <c r="D21" s="1">
        <v>2</v>
      </c>
      <c r="E21" s="1">
        <v>0.5</v>
      </c>
      <c r="F21" s="1">
        <v>1</v>
      </c>
      <c r="G21" s="1">
        <f t="shared" si="0"/>
        <v>4.5</v>
      </c>
    </row>
    <row r="22" spans="1:7" x14ac:dyDescent="0.25">
      <c r="A22">
        <v>20271313</v>
      </c>
      <c r="B22" t="s">
        <v>22</v>
      </c>
      <c r="C22" s="1">
        <v>0.5</v>
      </c>
      <c r="D22" s="1">
        <v>2</v>
      </c>
      <c r="E22" s="1">
        <v>1</v>
      </c>
      <c r="F22" s="1">
        <v>1</v>
      </c>
      <c r="G22" s="1">
        <f t="shared" si="0"/>
        <v>4.5</v>
      </c>
    </row>
    <row r="23" spans="1:7" x14ac:dyDescent="0.25">
      <c r="A23">
        <v>20266724</v>
      </c>
      <c r="B23" t="s">
        <v>23</v>
      </c>
      <c r="C23" s="1">
        <v>1</v>
      </c>
      <c r="D23" s="1">
        <v>2</v>
      </c>
      <c r="E23" s="1">
        <v>1</v>
      </c>
      <c r="F23" s="1">
        <v>1</v>
      </c>
      <c r="G23" s="1">
        <f t="shared" si="0"/>
        <v>5</v>
      </c>
    </row>
    <row r="24" spans="1:7" x14ac:dyDescent="0.25">
      <c r="A24">
        <v>20251515</v>
      </c>
      <c r="B24" t="s">
        <v>24</v>
      </c>
      <c r="C24" s="1">
        <v>1</v>
      </c>
      <c r="D24" s="1">
        <v>2</v>
      </c>
      <c r="E24" s="1">
        <v>1</v>
      </c>
      <c r="F24" s="1">
        <v>1</v>
      </c>
      <c r="G24" s="1">
        <f t="shared" si="0"/>
        <v>5</v>
      </c>
    </row>
    <row r="25" spans="1:7" x14ac:dyDescent="0.25">
      <c r="A25">
        <v>20250030</v>
      </c>
      <c r="B25" t="s">
        <v>25</v>
      </c>
      <c r="C25" s="1">
        <v>1</v>
      </c>
      <c r="D25" s="1">
        <v>2</v>
      </c>
      <c r="E25" s="1">
        <v>1</v>
      </c>
      <c r="F25" s="1">
        <v>1</v>
      </c>
      <c r="G25" s="1">
        <f t="shared" si="0"/>
        <v>5</v>
      </c>
    </row>
    <row r="26" spans="1:7" x14ac:dyDescent="0.25">
      <c r="A26">
        <v>20266265</v>
      </c>
      <c r="B26" t="s">
        <v>26</v>
      </c>
      <c r="C26" s="1">
        <v>1</v>
      </c>
      <c r="D26" s="1">
        <v>2</v>
      </c>
      <c r="E26" s="1">
        <v>0</v>
      </c>
      <c r="F26" s="1">
        <v>1</v>
      </c>
      <c r="G26" s="1">
        <f t="shared" si="0"/>
        <v>4</v>
      </c>
    </row>
    <row r="27" spans="1:7" x14ac:dyDescent="0.25">
      <c r="A27">
        <v>20251561</v>
      </c>
      <c r="B27" t="s">
        <v>27</v>
      </c>
      <c r="C27" s="1">
        <v>1</v>
      </c>
      <c r="D27" s="1">
        <v>2</v>
      </c>
      <c r="E27" s="1">
        <v>0.5</v>
      </c>
      <c r="F27" s="4">
        <v>1</v>
      </c>
      <c r="G27" s="1">
        <f t="shared" si="0"/>
        <v>4.5</v>
      </c>
    </row>
    <row r="28" spans="1:7" x14ac:dyDescent="0.25">
      <c r="A28" s="2">
        <v>10186004</v>
      </c>
      <c r="B28" s="2" t="s">
        <v>28</v>
      </c>
      <c r="C28" s="3"/>
      <c r="D28" s="3"/>
      <c r="E28" s="3"/>
      <c r="F28" s="3"/>
      <c r="G28" s="3" t="s">
        <v>37</v>
      </c>
    </row>
    <row r="29" spans="1:7" x14ac:dyDescent="0.25">
      <c r="A29">
        <v>20270002</v>
      </c>
      <c r="B29" t="s">
        <v>29</v>
      </c>
      <c r="C29" s="1">
        <v>1</v>
      </c>
      <c r="D29" s="1">
        <v>2</v>
      </c>
      <c r="E29" s="1">
        <v>1</v>
      </c>
      <c r="F29" s="1">
        <v>1</v>
      </c>
      <c r="G29" s="1">
        <f t="shared" si="0"/>
        <v>5</v>
      </c>
    </row>
    <row r="30" spans="1:7" x14ac:dyDescent="0.25">
      <c r="A30">
        <v>10186676</v>
      </c>
      <c r="B30" t="s">
        <v>30</v>
      </c>
      <c r="C30" s="1">
        <v>1</v>
      </c>
      <c r="D30" s="1">
        <v>2</v>
      </c>
      <c r="E30" s="1">
        <v>1</v>
      </c>
      <c r="F30" s="1">
        <v>1</v>
      </c>
      <c r="G30" s="1">
        <f t="shared" si="0"/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0563D-07D0-4D44-8185-199B3A17A20F}">
  <dimension ref="A1:W30"/>
  <sheetViews>
    <sheetView topLeftCell="B10" workbookViewId="0">
      <selection activeCell="W2" sqref="W2:W30"/>
    </sheetView>
  </sheetViews>
  <sheetFormatPr baseColWidth="10" defaultRowHeight="15" x14ac:dyDescent="0.25"/>
  <cols>
    <col min="1" max="1" width="10.85546875" bestFit="1" customWidth="1"/>
    <col min="2" max="2" width="40.7109375" bestFit="1" customWidth="1"/>
    <col min="3" max="3" width="7.140625" style="1" customWidth="1"/>
    <col min="4" max="11" width="7.140625" style="1" bestFit="1" customWidth="1"/>
    <col min="12" max="20" width="6.7109375" style="1" bestFit="1" customWidth="1"/>
    <col min="21" max="22" width="7.140625" style="1" bestFit="1" customWidth="1"/>
    <col min="23" max="23" width="11.42578125" style="1"/>
  </cols>
  <sheetData>
    <row r="1" spans="1:23" x14ac:dyDescent="0.25">
      <c r="A1" t="s">
        <v>0</v>
      </c>
      <c r="B1" s="1" t="s">
        <v>1</v>
      </c>
      <c r="C1" s="10">
        <v>45294</v>
      </c>
      <c r="D1" s="10">
        <v>45295</v>
      </c>
      <c r="E1" s="10">
        <v>45301</v>
      </c>
      <c r="F1" s="10">
        <v>45302</v>
      </c>
      <c r="G1" s="10">
        <v>45308</v>
      </c>
      <c r="H1" s="10">
        <v>45309</v>
      </c>
      <c r="I1" s="10">
        <v>45315</v>
      </c>
      <c r="J1" s="10">
        <v>45316</v>
      </c>
      <c r="K1" s="10">
        <v>45322</v>
      </c>
      <c r="L1" s="10">
        <v>45323</v>
      </c>
      <c r="M1" s="10">
        <v>45329</v>
      </c>
      <c r="N1" s="10">
        <v>45330</v>
      </c>
      <c r="O1" s="10">
        <v>45336</v>
      </c>
      <c r="P1" s="10">
        <v>45337</v>
      </c>
      <c r="Q1" s="10">
        <v>45343</v>
      </c>
      <c r="R1" s="10">
        <v>45344</v>
      </c>
      <c r="S1" s="10">
        <v>45350</v>
      </c>
      <c r="T1" s="10">
        <v>45351</v>
      </c>
      <c r="U1" s="10">
        <v>45357</v>
      </c>
      <c r="V1" s="10">
        <v>45358</v>
      </c>
      <c r="W1" s="1" t="s">
        <v>86</v>
      </c>
    </row>
    <row r="2" spans="1:23" x14ac:dyDescent="0.25">
      <c r="A2">
        <v>20263998</v>
      </c>
      <c r="B2" t="s">
        <v>2</v>
      </c>
      <c r="F2" s="1">
        <v>1</v>
      </c>
      <c r="G2" s="1">
        <v>1</v>
      </c>
      <c r="I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W2" s="1">
        <f>SUM(C2:V2)</f>
        <v>10</v>
      </c>
    </row>
    <row r="3" spans="1:23" x14ac:dyDescent="0.25">
      <c r="A3">
        <v>20244739</v>
      </c>
      <c r="B3" t="s">
        <v>3</v>
      </c>
      <c r="W3" s="1">
        <f t="shared" ref="W3:W30" si="0">SUM(C3:V3)</f>
        <v>0</v>
      </c>
    </row>
    <row r="4" spans="1:23" x14ac:dyDescent="0.25">
      <c r="A4">
        <v>10186663</v>
      </c>
      <c r="B4" t="s">
        <v>4</v>
      </c>
      <c r="D4" s="1">
        <v>1</v>
      </c>
      <c r="G4" s="1">
        <v>1</v>
      </c>
      <c r="K4" s="1">
        <v>1</v>
      </c>
      <c r="P4" s="1">
        <v>1</v>
      </c>
      <c r="Q4" s="1">
        <v>1</v>
      </c>
      <c r="S4" s="1">
        <v>1</v>
      </c>
      <c r="T4" s="1">
        <v>1</v>
      </c>
      <c r="U4" s="1">
        <v>1</v>
      </c>
      <c r="W4" s="1">
        <f t="shared" si="0"/>
        <v>8</v>
      </c>
    </row>
    <row r="5" spans="1:23" x14ac:dyDescent="0.25">
      <c r="A5">
        <v>10187045</v>
      </c>
      <c r="B5" t="s">
        <v>5</v>
      </c>
      <c r="F5" s="1">
        <v>1</v>
      </c>
      <c r="P5" s="1">
        <v>1</v>
      </c>
      <c r="S5" s="1">
        <v>1</v>
      </c>
      <c r="T5" s="1">
        <v>1</v>
      </c>
      <c r="W5" s="1">
        <f t="shared" si="0"/>
        <v>4</v>
      </c>
    </row>
    <row r="6" spans="1:23" x14ac:dyDescent="0.25">
      <c r="A6">
        <v>10186376</v>
      </c>
      <c r="B6" t="s">
        <v>6</v>
      </c>
      <c r="F6" s="1">
        <v>1</v>
      </c>
      <c r="R6" s="1">
        <v>1</v>
      </c>
      <c r="W6" s="1">
        <f t="shared" si="0"/>
        <v>2</v>
      </c>
    </row>
    <row r="7" spans="1:23" x14ac:dyDescent="0.25">
      <c r="A7">
        <v>20238395</v>
      </c>
      <c r="B7" t="s">
        <v>7</v>
      </c>
      <c r="W7" s="1">
        <f t="shared" si="0"/>
        <v>0</v>
      </c>
    </row>
    <row r="8" spans="1:23" x14ac:dyDescent="0.25">
      <c r="A8">
        <v>10185692</v>
      </c>
      <c r="B8" t="s">
        <v>8</v>
      </c>
      <c r="Q8" s="1">
        <v>1</v>
      </c>
      <c r="R8" s="1">
        <v>1</v>
      </c>
      <c r="S8" s="1">
        <v>1</v>
      </c>
      <c r="T8" s="1">
        <v>1</v>
      </c>
      <c r="W8" s="1">
        <f t="shared" si="0"/>
        <v>4</v>
      </c>
    </row>
    <row r="9" spans="1:23" x14ac:dyDescent="0.25">
      <c r="A9">
        <v>20266322</v>
      </c>
      <c r="B9" t="s">
        <v>9</v>
      </c>
      <c r="W9" s="1">
        <f t="shared" si="0"/>
        <v>0</v>
      </c>
    </row>
    <row r="10" spans="1:23" x14ac:dyDescent="0.25">
      <c r="A10">
        <v>20245456</v>
      </c>
      <c r="B10" t="s">
        <v>10</v>
      </c>
      <c r="G10" s="1">
        <v>1</v>
      </c>
      <c r="W10" s="1">
        <f t="shared" si="0"/>
        <v>1</v>
      </c>
    </row>
    <row r="11" spans="1:23" x14ac:dyDescent="0.25">
      <c r="A11">
        <v>10186574</v>
      </c>
      <c r="B11" t="s">
        <v>11</v>
      </c>
      <c r="G11" s="1">
        <v>1</v>
      </c>
      <c r="K11" s="1">
        <v>1</v>
      </c>
      <c r="O11" s="1">
        <v>1</v>
      </c>
      <c r="Q11" s="1">
        <v>1</v>
      </c>
      <c r="W11" s="1">
        <f t="shared" si="0"/>
        <v>4</v>
      </c>
    </row>
    <row r="12" spans="1:23" x14ac:dyDescent="0.25">
      <c r="A12">
        <v>20249032</v>
      </c>
      <c r="B12" t="s">
        <v>12</v>
      </c>
      <c r="F12" s="1">
        <v>1</v>
      </c>
      <c r="R12" s="1">
        <v>1</v>
      </c>
      <c r="W12" s="1">
        <f t="shared" si="0"/>
        <v>2</v>
      </c>
    </row>
    <row r="13" spans="1:23" x14ac:dyDescent="0.25">
      <c r="A13">
        <v>20266998</v>
      </c>
      <c r="B13" t="s">
        <v>13</v>
      </c>
      <c r="W13" s="1">
        <f t="shared" si="0"/>
        <v>0</v>
      </c>
    </row>
    <row r="14" spans="1:23" x14ac:dyDescent="0.25">
      <c r="A14">
        <v>20264862</v>
      </c>
      <c r="B14" t="s">
        <v>14</v>
      </c>
      <c r="P14" s="1">
        <v>1</v>
      </c>
      <c r="W14" s="1">
        <f t="shared" si="0"/>
        <v>1</v>
      </c>
    </row>
    <row r="15" spans="1:23" x14ac:dyDescent="0.25">
      <c r="A15">
        <v>20268353</v>
      </c>
      <c r="B15" t="s">
        <v>15</v>
      </c>
      <c r="C15" s="1">
        <v>1</v>
      </c>
      <c r="D15" s="1">
        <v>1</v>
      </c>
      <c r="L15" s="1">
        <v>1</v>
      </c>
      <c r="N15" s="1">
        <v>1</v>
      </c>
      <c r="S15" s="1">
        <v>1</v>
      </c>
      <c r="W15" s="1">
        <f t="shared" si="0"/>
        <v>5</v>
      </c>
    </row>
    <row r="16" spans="1:23" x14ac:dyDescent="0.25">
      <c r="A16">
        <v>20264649</v>
      </c>
      <c r="B16" t="s">
        <v>16</v>
      </c>
      <c r="F16" s="1">
        <v>1</v>
      </c>
      <c r="H16" s="1">
        <v>1</v>
      </c>
      <c r="L16" s="1">
        <v>1</v>
      </c>
      <c r="S16" s="1">
        <v>1</v>
      </c>
      <c r="T16" s="1">
        <v>1</v>
      </c>
      <c r="W16" s="1">
        <f t="shared" si="0"/>
        <v>5</v>
      </c>
    </row>
    <row r="17" spans="1:23" x14ac:dyDescent="0.25">
      <c r="A17">
        <v>10187502</v>
      </c>
      <c r="B17" t="s">
        <v>17</v>
      </c>
      <c r="H17" s="1">
        <v>1</v>
      </c>
      <c r="K17" s="1">
        <v>1</v>
      </c>
      <c r="W17" s="1">
        <f t="shared" si="0"/>
        <v>2</v>
      </c>
    </row>
    <row r="18" spans="1:23" x14ac:dyDescent="0.25">
      <c r="A18">
        <v>20235464</v>
      </c>
      <c r="B18" t="s">
        <v>18</v>
      </c>
      <c r="F18" s="1">
        <v>1</v>
      </c>
      <c r="G18" s="1">
        <v>1</v>
      </c>
      <c r="I18" s="1">
        <v>1</v>
      </c>
      <c r="M18" s="1">
        <v>1</v>
      </c>
      <c r="O18" s="1">
        <v>1</v>
      </c>
      <c r="Q18" s="1">
        <v>1</v>
      </c>
      <c r="S18" s="1">
        <v>1</v>
      </c>
      <c r="W18" s="1">
        <f t="shared" si="0"/>
        <v>7</v>
      </c>
    </row>
    <row r="19" spans="1:23" x14ac:dyDescent="0.25">
      <c r="A19">
        <v>20247651</v>
      </c>
      <c r="B19" t="s">
        <v>19</v>
      </c>
      <c r="W19" s="1">
        <f t="shared" si="0"/>
        <v>0</v>
      </c>
    </row>
    <row r="20" spans="1:23" x14ac:dyDescent="0.25">
      <c r="A20">
        <v>20244756</v>
      </c>
      <c r="B20" t="s">
        <v>20</v>
      </c>
      <c r="W20" s="1">
        <f t="shared" si="0"/>
        <v>0</v>
      </c>
    </row>
    <row r="21" spans="1:23" x14ac:dyDescent="0.25">
      <c r="A21">
        <v>20266315</v>
      </c>
      <c r="B21" t="s">
        <v>21</v>
      </c>
      <c r="J21" s="1">
        <v>1</v>
      </c>
      <c r="N21" s="1">
        <v>1</v>
      </c>
      <c r="W21" s="1">
        <f t="shared" si="0"/>
        <v>2</v>
      </c>
    </row>
    <row r="22" spans="1:23" x14ac:dyDescent="0.25">
      <c r="A22">
        <v>20271313</v>
      </c>
      <c r="B22" t="s">
        <v>22</v>
      </c>
      <c r="I22" s="1">
        <v>1</v>
      </c>
      <c r="W22" s="1">
        <f t="shared" si="0"/>
        <v>1</v>
      </c>
    </row>
    <row r="23" spans="1:23" x14ac:dyDescent="0.25">
      <c r="A23">
        <v>20266724</v>
      </c>
      <c r="B23" t="s">
        <v>23</v>
      </c>
      <c r="D23" s="1">
        <v>1</v>
      </c>
      <c r="E23" s="1">
        <v>1</v>
      </c>
      <c r="F23" s="1">
        <v>1</v>
      </c>
      <c r="H23" s="1">
        <v>1</v>
      </c>
      <c r="I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W23" s="1">
        <f t="shared" si="0"/>
        <v>16</v>
      </c>
    </row>
    <row r="24" spans="1:23" x14ac:dyDescent="0.25">
      <c r="A24">
        <v>20251515</v>
      </c>
      <c r="B24" t="s">
        <v>24</v>
      </c>
      <c r="W24" s="1">
        <f t="shared" si="0"/>
        <v>0</v>
      </c>
    </row>
    <row r="25" spans="1:23" x14ac:dyDescent="0.25">
      <c r="A25">
        <v>20250030</v>
      </c>
      <c r="B25" t="s">
        <v>25</v>
      </c>
      <c r="W25" s="1">
        <f t="shared" si="0"/>
        <v>0</v>
      </c>
    </row>
    <row r="26" spans="1:23" x14ac:dyDescent="0.25">
      <c r="A26">
        <v>20266265</v>
      </c>
      <c r="B26" t="s">
        <v>26</v>
      </c>
      <c r="F26" s="1">
        <v>1</v>
      </c>
      <c r="H26" s="1">
        <v>1</v>
      </c>
      <c r="I26" s="1">
        <v>1</v>
      </c>
      <c r="T26" s="1">
        <v>1</v>
      </c>
      <c r="W26" s="1">
        <f t="shared" si="0"/>
        <v>4</v>
      </c>
    </row>
    <row r="27" spans="1:23" x14ac:dyDescent="0.25">
      <c r="A27">
        <v>20251561</v>
      </c>
      <c r="B27" t="s">
        <v>27</v>
      </c>
      <c r="G27" s="1">
        <v>1</v>
      </c>
      <c r="W27" s="1">
        <f t="shared" si="0"/>
        <v>1</v>
      </c>
    </row>
    <row r="28" spans="1:23" x14ac:dyDescent="0.25">
      <c r="A28">
        <v>10186004</v>
      </c>
      <c r="B28" t="s">
        <v>28</v>
      </c>
      <c r="F28" s="1">
        <v>1</v>
      </c>
      <c r="G28" s="1">
        <v>1</v>
      </c>
      <c r="H28" s="1">
        <v>1</v>
      </c>
      <c r="I28" s="1" t="s">
        <v>37</v>
      </c>
      <c r="W28" s="1">
        <f t="shared" si="0"/>
        <v>3</v>
      </c>
    </row>
    <row r="29" spans="1:23" x14ac:dyDescent="0.25">
      <c r="A29">
        <v>20270002</v>
      </c>
      <c r="B29" t="s">
        <v>29</v>
      </c>
      <c r="W29" s="1">
        <f t="shared" si="0"/>
        <v>0</v>
      </c>
    </row>
    <row r="30" spans="1:23" x14ac:dyDescent="0.25">
      <c r="A30">
        <v>10186676</v>
      </c>
      <c r="B30" t="s">
        <v>30</v>
      </c>
      <c r="G30" s="1">
        <v>1</v>
      </c>
      <c r="S30" s="1">
        <v>1</v>
      </c>
      <c r="T30" s="1">
        <v>1</v>
      </c>
      <c r="U30" s="1">
        <v>1</v>
      </c>
      <c r="W30" s="1">
        <f t="shared" si="0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5D519-AB3F-436C-951D-C1EB12605601}">
  <dimension ref="A1:J30"/>
  <sheetViews>
    <sheetView topLeftCell="A9" workbookViewId="0">
      <selection activeCell="J19" sqref="J19"/>
    </sheetView>
  </sheetViews>
  <sheetFormatPr baseColWidth="10" defaultRowHeight="15" x14ac:dyDescent="0.25"/>
  <cols>
    <col min="1" max="1" width="40.7109375" bestFit="1" customWidth="1"/>
    <col min="2" max="9" width="5" style="1" bestFit="1" customWidth="1"/>
    <col min="10" max="10" width="7.85546875" style="1" bestFit="1" customWidth="1"/>
  </cols>
  <sheetData>
    <row r="1" spans="1:10" x14ac:dyDescent="0.25">
      <c r="A1" s="7" t="s">
        <v>1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36</v>
      </c>
    </row>
    <row r="2" spans="1:10" x14ac:dyDescent="0.25">
      <c r="A2" t="s">
        <v>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f>SUM(B2:I2)</f>
        <v>0</v>
      </c>
    </row>
    <row r="3" spans="1:10" x14ac:dyDescent="0.25">
      <c r="A3" t="s">
        <v>3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0.9</v>
      </c>
      <c r="H3" s="1">
        <v>0.8</v>
      </c>
      <c r="I3" s="5">
        <v>0</v>
      </c>
      <c r="J3" s="1">
        <f t="shared" ref="J3:J30" si="0">SUM(B3:I3)</f>
        <v>6.7</v>
      </c>
    </row>
    <row r="4" spans="1:10" x14ac:dyDescent="0.25">
      <c r="A4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f t="shared" si="0"/>
        <v>0</v>
      </c>
    </row>
    <row r="5" spans="1:10" x14ac:dyDescent="0.25">
      <c r="A5" t="s"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f t="shared" si="0"/>
        <v>0</v>
      </c>
    </row>
    <row r="6" spans="1:10" x14ac:dyDescent="0.25">
      <c r="A6" t="s">
        <v>6</v>
      </c>
      <c r="B6" s="1">
        <v>1</v>
      </c>
      <c r="C6" s="1">
        <v>1</v>
      </c>
      <c r="D6" s="1">
        <v>1</v>
      </c>
      <c r="E6" s="1">
        <v>1</v>
      </c>
      <c r="F6" s="1">
        <v>0.5</v>
      </c>
      <c r="G6" s="1">
        <v>0.9</v>
      </c>
      <c r="H6" s="1">
        <v>1</v>
      </c>
      <c r="I6" s="1">
        <v>1</v>
      </c>
      <c r="J6" s="1">
        <f t="shared" si="0"/>
        <v>7.4</v>
      </c>
    </row>
    <row r="7" spans="1:10" x14ac:dyDescent="0.25">
      <c r="A7" t="s">
        <v>7</v>
      </c>
      <c r="B7" s="1">
        <v>1</v>
      </c>
      <c r="C7" s="1">
        <v>1</v>
      </c>
      <c r="D7" s="1">
        <v>1</v>
      </c>
      <c r="E7" s="1">
        <v>0.9</v>
      </c>
      <c r="F7" s="1">
        <v>0.9</v>
      </c>
      <c r="G7" s="1">
        <v>0.9</v>
      </c>
      <c r="H7" s="1">
        <v>0.5</v>
      </c>
      <c r="I7" s="1">
        <v>0.9</v>
      </c>
      <c r="J7" s="1">
        <f t="shared" si="0"/>
        <v>7.1000000000000005</v>
      </c>
    </row>
    <row r="8" spans="1:10" x14ac:dyDescent="0.25">
      <c r="A8" t="s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f t="shared" si="0"/>
        <v>0</v>
      </c>
    </row>
    <row r="9" spans="1:10" x14ac:dyDescent="0.25">
      <c r="A9" t="s">
        <v>9</v>
      </c>
      <c r="B9" s="1">
        <v>0.9</v>
      </c>
      <c r="C9" s="1">
        <v>1</v>
      </c>
      <c r="D9" s="1">
        <v>1</v>
      </c>
      <c r="E9" s="1">
        <v>1</v>
      </c>
      <c r="F9" s="1">
        <v>1</v>
      </c>
      <c r="G9" s="1">
        <v>0.9</v>
      </c>
      <c r="H9" s="1">
        <v>0.8</v>
      </c>
      <c r="I9" s="1">
        <v>1</v>
      </c>
      <c r="J9" s="1">
        <f t="shared" si="0"/>
        <v>7.6000000000000005</v>
      </c>
    </row>
    <row r="10" spans="1:10" x14ac:dyDescent="0.25">
      <c r="A10" t="s">
        <v>10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0.9</v>
      </c>
      <c r="I10" s="1">
        <v>1</v>
      </c>
      <c r="J10" s="1">
        <f t="shared" si="0"/>
        <v>7.9</v>
      </c>
    </row>
    <row r="11" spans="1:10" x14ac:dyDescent="0.25">
      <c r="A11" t="s">
        <v>11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f t="shared" si="0"/>
        <v>0</v>
      </c>
    </row>
    <row r="12" spans="1:10" x14ac:dyDescent="0.25">
      <c r="A12" t="s">
        <v>12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0.75</v>
      </c>
      <c r="H12" s="1">
        <v>0.75</v>
      </c>
      <c r="I12" s="1">
        <v>0.75</v>
      </c>
      <c r="J12" s="1">
        <f t="shared" si="0"/>
        <v>7.25</v>
      </c>
    </row>
    <row r="13" spans="1:10" x14ac:dyDescent="0.25">
      <c r="A13" t="s">
        <v>13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f t="shared" si="0"/>
        <v>0</v>
      </c>
    </row>
    <row r="14" spans="1:10" x14ac:dyDescent="0.25">
      <c r="A14" t="s">
        <v>14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0.9</v>
      </c>
      <c r="H14" s="1">
        <v>1</v>
      </c>
      <c r="I14" s="1">
        <v>0.75</v>
      </c>
      <c r="J14" s="1">
        <f t="shared" si="0"/>
        <v>7.65</v>
      </c>
    </row>
    <row r="15" spans="1:10" x14ac:dyDescent="0.25">
      <c r="A15" t="s">
        <v>15</v>
      </c>
      <c r="B15" s="1">
        <v>1</v>
      </c>
      <c r="C15" s="1">
        <v>1</v>
      </c>
      <c r="D15" s="1">
        <v>1</v>
      </c>
      <c r="E15" s="1">
        <v>0.5</v>
      </c>
      <c r="F15" s="1">
        <v>0.8</v>
      </c>
      <c r="G15" s="1">
        <v>0.5</v>
      </c>
      <c r="H15" s="1">
        <v>1</v>
      </c>
      <c r="I15" s="1">
        <v>0.9</v>
      </c>
      <c r="J15" s="1">
        <f t="shared" si="0"/>
        <v>6.7</v>
      </c>
    </row>
    <row r="16" spans="1:10" x14ac:dyDescent="0.25">
      <c r="A16" t="s">
        <v>16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f t="shared" si="0"/>
        <v>0</v>
      </c>
    </row>
    <row r="17" spans="1:10" x14ac:dyDescent="0.25">
      <c r="A17" t="s">
        <v>17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f t="shared" si="0"/>
        <v>8</v>
      </c>
    </row>
    <row r="18" spans="1:10" x14ac:dyDescent="0.25">
      <c r="A18" t="s">
        <v>18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f t="shared" si="0"/>
        <v>0</v>
      </c>
    </row>
    <row r="19" spans="1:10" x14ac:dyDescent="0.25">
      <c r="A19" t="s">
        <v>19</v>
      </c>
      <c r="B19" s="1">
        <v>0.8</v>
      </c>
      <c r="C19" s="1">
        <v>0.8</v>
      </c>
      <c r="D19" s="1">
        <v>0.8</v>
      </c>
      <c r="E19" s="1">
        <v>0.5</v>
      </c>
      <c r="F19" s="1">
        <v>0</v>
      </c>
      <c r="G19" s="1">
        <v>0</v>
      </c>
      <c r="H19" s="1">
        <v>0</v>
      </c>
      <c r="I19" s="1">
        <v>0</v>
      </c>
      <c r="J19" s="1">
        <f t="shared" si="0"/>
        <v>2.9000000000000004</v>
      </c>
    </row>
    <row r="20" spans="1:10" x14ac:dyDescent="0.25">
      <c r="A20" t="s">
        <v>20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0.9</v>
      </c>
      <c r="I20" s="5">
        <v>0</v>
      </c>
      <c r="J20" s="1">
        <f t="shared" si="0"/>
        <v>6.9</v>
      </c>
    </row>
    <row r="21" spans="1:10" x14ac:dyDescent="0.25">
      <c r="A21" t="s">
        <v>21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0.8</v>
      </c>
      <c r="I21" s="5">
        <v>0</v>
      </c>
      <c r="J21" s="1">
        <f t="shared" si="0"/>
        <v>6.8</v>
      </c>
    </row>
    <row r="22" spans="1:10" x14ac:dyDescent="0.25">
      <c r="A22" t="s">
        <v>22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f t="shared" si="0"/>
        <v>8</v>
      </c>
    </row>
    <row r="23" spans="1:10" x14ac:dyDescent="0.25">
      <c r="A23" t="s">
        <v>23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f t="shared" si="0"/>
        <v>0</v>
      </c>
    </row>
    <row r="24" spans="1:10" x14ac:dyDescent="0.25">
      <c r="A24" t="s">
        <v>24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f t="shared" si="0"/>
        <v>8</v>
      </c>
    </row>
    <row r="25" spans="1:10" x14ac:dyDescent="0.25">
      <c r="A25" t="s">
        <v>25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0.9</v>
      </c>
      <c r="H25" s="1">
        <v>1</v>
      </c>
      <c r="I25" s="1">
        <v>1</v>
      </c>
      <c r="J25" s="1">
        <f t="shared" si="0"/>
        <v>7.9</v>
      </c>
    </row>
    <row r="26" spans="1:10" x14ac:dyDescent="0.25">
      <c r="A26" t="s">
        <v>26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0.8</v>
      </c>
      <c r="I26" s="5">
        <v>0</v>
      </c>
      <c r="J26" s="1">
        <f t="shared" si="0"/>
        <v>6.8</v>
      </c>
    </row>
    <row r="27" spans="1:10" x14ac:dyDescent="0.25">
      <c r="A27" t="s">
        <v>27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0</v>
      </c>
      <c r="I27" s="1">
        <v>0</v>
      </c>
      <c r="J27" s="1">
        <f t="shared" si="0"/>
        <v>6</v>
      </c>
    </row>
    <row r="28" spans="1:10" x14ac:dyDescent="0.25">
      <c r="A28" s="2" t="s">
        <v>28</v>
      </c>
      <c r="B28" s="3"/>
      <c r="C28" s="3"/>
      <c r="D28" s="3"/>
      <c r="E28" s="3"/>
      <c r="F28" s="3"/>
      <c r="G28" s="3"/>
      <c r="H28" s="3"/>
      <c r="I28" s="3"/>
      <c r="J28" s="3" t="s">
        <v>37</v>
      </c>
    </row>
    <row r="29" spans="1:10" x14ac:dyDescent="0.25">
      <c r="A29" t="s">
        <v>29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0.8</v>
      </c>
      <c r="I29" s="1">
        <v>1</v>
      </c>
      <c r="J29" s="1">
        <f t="shared" si="0"/>
        <v>7.8</v>
      </c>
    </row>
    <row r="30" spans="1:10" x14ac:dyDescent="0.25">
      <c r="A30" t="s">
        <v>30</v>
      </c>
      <c r="B30" s="1">
        <v>1</v>
      </c>
      <c r="C30" s="1">
        <v>1</v>
      </c>
      <c r="D30" s="1">
        <v>1</v>
      </c>
      <c r="E30" s="1">
        <v>0.5</v>
      </c>
      <c r="F30" s="1">
        <v>1</v>
      </c>
      <c r="G30" s="1">
        <v>0.75</v>
      </c>
      <c r="H30" s="1">
        <v>1</v>
      </c>
      <c r="I30" s="1">
        <v>0.75</v>
      </c>
      <c r="J30" s="1">
        <f t="shared" si="0"/>
        <v>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7DB94-4916-409C-9144-CE8D39448BC0}">
  <dimension ref="A1:H28"/>
  <sheetViews>
    <sheetView workbookViewId="0">
      <selection activeCell="H19" sqref="H19"/>
    </sheetView>
  </sheetViews>
  <sheetFormatPr baseColWidth="10" defaultRowHeight="15" x14ac:dyDescent="0.25"/>
  <cols>
    <col min="1" max="1" width="40.7109375" bestFit="1" customWidth="1"/>
    <col min="2" max="2" width="12.5703125" style="1" bestFit="1" customWidth="1"/>
    <col min="3" max="3" width="13.140625" style="1" bestFit="1" customWidth="1"/>
    <col min="4" max="4" width="5.85546875" style="1" bestFit="1" customWidth="1"/>
    <col min="5" max="5" width="8.140625" style="1" bestFit="1" customWidth="1"/>
    <col min="6" max="6" width="11" style="1" bestFit="1" customWidth="1"/>
    <col min="7" max="7" width="9.85546875" style="1" bestFit="1" customWidth="1"/>
    <col min="8" max="8" width="11.42578125" style="1"/>
  </cols>
  <sheetData>
    <row r="1" spans="1:8" x14ac:dyDescent="0.25">
      <c r="A1" s="7" t="s">
        <v>1</v>
      </c>
      <c r="B1" s="1" t="s">
        <v>32</v>
      </c>
      <c r="C1" s="1" t="s">
        <v>80</v>
      </c>
      <c r="D1" s="1" t="s">
        <v>81</v>
      </c>
      <c r="E1" s="1" t="s">
        <v>82</v>
      </c>
      <c r="F1" s="1" t="s">
        <v>34</v>
      </c>
      <c r="G1" s="1" t="s">
        <v>35</v>
      </c>
      <c r="H1" s="1" t="s">
        <v>36</v>
      </c>
    </row>
    <row r="2" spans="1:8" x14ac:dyDescent="0.25">
      <c r="A2" t="s">
        <v>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f>SUM(B2:G2)</f>
        <v>0</v>
      </c>
    </row>
    <row r="3" spans="1:8" x14ac:dyDescent="0.25">
      <c r="A3" t="s">
        <v>3</v>
      </c>
      <c r="B3" s="1">
        <v>1</v>
      </c>
      <c r="C3" s="1">
        <v>2</v>
      </c>
      <c r="D3" s="1">
        <v>1</v>
      </c>
      <c r="E3" s="1">
        <v>1</v>
      </c>
      <c r="F3" s="1">
        <v>1</v>
      </c>
      <c r="G3" s="1">
        <v>1</v>
      </c>
      <c r="H3" s="1">
        <f t="shared" ref="H3:H28" si="0">SUM(B3:G3)</f>
        <v>7</v>
      </c>
    </row>
    <row r="4" spans="1:8" x14ac:dyDescent="0.25">
      <c r="A4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f t="shared" si="0"/>
        <v>0</v>
      </c>
    </row>
    <row r="5" spans="1:8" x14ac:dyDescent="0.25">
      <c r="A5" t="s">
        <v>5</v>
      </c>
      <c r="B5" s="1">
        <v>1</v>
      </c>
      <c r="C5" s="1">
        <v>1</v>
      </c>
      <c r="D5" s="1">
        <v>1</v>
      </c>
      <c r="E5" s="1">
        <v>1</v>
      </c>
      <c r="F5" s="1">
        <v>0</v>
      </c>
      <c r="G5" s="1">
        <v>1</v>
      </c>
      <c r="H5" s="1">
        <f t="shared" si="0"/>
        <v>5</v>
      </c>
    </row>
    <row r="6" spans="1:8" x14ac:dyDescent="0.25">
      <c r="A6" t="s">
        <v>6</v>
      </c>
      <c r="B6" s="1">
        <v>1</v>
      </c>
      <c r="C6" s="1">
        <v>0.5</v>
      </c>
      <c r="D6" s="1">
        <v>0</v>
      </c>
      <c r="E6" s="1">
        <v>1</v>
      </c>
      <c r="F6" s="1">
        <v>0</v>
      </c>
      <c r="G6" s="1">
        <v>1</v>
      </c>
      <c r="H6" s="1">
        <f t="shared" si="0"/>
        <v>3.5</v>
      </c>
    </row>
    <row r="7" spans="1:8" x14ac:dyDescent="0.25">
      <c r="A7" t="s">
        <v>7</v>
      </c>
      <c r="B7" s="1">
        <v>1</v>
      </c>
      <c r="C7" s="1">
        <v>2</v>
      </c>
      <c r="D7" s="1">
        <v>1</v>
      </c>
      <c r="E7" s="1">
        <v>1</v>
      </c>
      <c r="F7" s="1">
        <v>1</v>
      </c>
      <c r="G7" s="1">
        <v>1</v>
      </c>
      <c r="H7" s="1">
        <f t="shared" si="0"/>
        <v>7</v>
      </c>
    </row>
    <row r="8" spans="1:8" x14ac:dyDescent="0.25">
      <c r="A8" t="s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f t="shared" si="0"/>
        <v>0</v>
      </c>
    </row>
    <row r="9" spans="1:8" x14ac:dyDescent="0.25">
      <c r="A9" t="s">
        <v>9</v>
      </c>
      <c r="B9" s="1">
        <v>1</v>
      </c>
      <c r="C9" s="1">
        <v>2</v>
      </c>
      <c r="D9" s="1">
        <v>1</v>
      </c>
      <c r="E9" s="1">
        <v>1</v>
      </c>
      <c r="F9" s="1">
        <v>1</v>
      </c>
      <c r="G9" s="1">
        <v>1</v>
      </c>
      <c r="H9" s="1">
        <f t="shared" si="0"/>
        <v>7</v>
      </c>
    </row>
    <row r="10" spans="1:8" x14ac:dyDescent="0.25">
      <c r="A10" t="s">
        <v>10</v>
      </c>
      <c r="B10" s="1">
        <v>1</v>
      </c>
      <c r="C10" s="1">
        <v>2</v>
      </c>
      <c r="D10" s="1">
        <v>1</v>
      </c>
      <c r="E10" s="1">
        <v>1</v>
      </c>
      <c r="F10" s="1">
        <v>1</v>
      </c>
      <c r="G10" s="1">
        <v>1</v>
      </c>
      <c r="H10" s="1">
        <f t="shared" si="0"/>
        <v>7</v>
      </c>
    </row>
    <row r="11" spans="1:8" x14ac:dyDescent="0.25">
      <c r="A11" t="s">
        <v>11</v>
      </c>
      <c r="B11" s="1">
        <v>1</v>
      </c>
      <c r="C11" s="1">
        <v>0.5</v>
      </c>
      <c r="D11" s="1">
        <v>0</v>
      </c>
      <c r="E11" s="1">
        <v>1</v>
      </c>
      <c r="F11" s="1">
        <v>0</v>
      </c>
      <c r="G11" s="1">
        <v>1</v>
      </c>
      <c r="H11" s="1">
        <f t="shared" si="0"/>
        <v>3.5</v>
      </c>
    </row>
    <row r="12" spans="1:8" x14ac:dyDescent="0.25">
      <c r="A12" t="s">
        <v>12</v>
      </c>
      <c r="B12" s="1">
        <v>1</v>
      </c>
      <c r="C12" s="1">
        <v>2</v>
      </c>
      <c r="D12" s="1">
        <v>1</v>
      </c>
      <c r="E12" s="1">
        <v>1</v>
      </c>
      <c r="F12" s="1">
        <v>1</v>
      </c>
      <c r="G12" s="1">
        <v>1</v>
      </c>
      <c r="H12" s="1">
        <f t="shared" si="0"/>
        <v>7</v>
      </c>
    </row>
    <row r="13" spans="1:8" x14ac:dyDescent="0.25">
      <c r="A13" t="s">
        <v>13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f t="shared" si="0"/>
        <v>0</v>
      </c>
    </row>
    <row r="14" spans="1:8" x14ac:dyDescent="0.25">
      <c r="A14" t="s">
        <v>14</v>
      </c>
      <c r="B14" s="1">
        <v>1</v>
      </c>
      <c r="C14" s="1">
        <v>2</v>
      </c>
      <c r="D14" s="1">
        <v>1</v>
      </c>
      <c r="E14" s="1">
        <v>1</v>
      </c>
      <c r="F14" s="1">
        <v>1</v>
      </c>
      <c r="G14" s="1">
        <v>1</v>
      </c>
      <c r="H14" s="1">
        <f t="shared" si="0"/>
        <v>7</v>
      </c>
    </row>
    <row r="15" spans="1:8" x14ac:dyDescent="0.25">
      <c r="A15" t="s">
        <v>15</v>
      </c>
      <c r="B15" s="1">
        <v>1</v>
      </c>
      <c r="C15" s="1">
        <v>2</v>
      </c>
      <c r="D15" s="1">
        <v>1</v>
      </c>
      <c r="E15" s="1">
        <v>1</v>
      </c>
      <c r="F15" s="1">
        <v>1</v>
      </c>
      <c r="G15" s="1">
        <v>1</v>
      </c>
      <c r="H15" s="1">
        <f t="shared" si="0"/>
        <v>7</v>
      </c>
    </row>
    <row r="16" spans="1:8" x14ac:dyDescent="0.25">
      <c r="A16" t="s">
        <v>16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f t="shared" si="0"/>
        <v>0</v>
      </c>
    </row>
    <row r="17" spans="1:8" x14ac:dyDescent="0.25">
      <c r="A17" t="s">
        <v>17</v>
      </c>
      <c r="B17" s="1">
        <v>1</v>
      </c>
      <c r="C17" s="1">
        <v>2</v>
      </c>
      <c r="D17" s="1">
        <v>1</v>
      </c>
      <c r="E17" s="1">
        <v>1</v>
      </c>
      <c r="F17" s="1">
        <v>1</v>
      </c>
      <c r="G17" s="1">
        <v>1</v>
      </c>
      <c r="H17" s="1">
        <f t="shared" si="0"/>
        <v>7</v>
      </c>
    </row>
    <row r="18" spans="1:8" x14ac:dyDescent="0.25">
      <c r="A18" t="s">
        <v>18</v>
      </c>
      <c r="B18" s="1">
        <v>1</v>
      </c>
      <c r="C18" s="1">
        <v>2</v>
      </c>
      <c r="D18" s="1">
        <v>1</v>
      </c>
      <c r="E18" s="1">
        <v>1</v>
      </c>
      <c r="F18" s="1">
        <v>1</v>
      </c>
      <c r="G18" s="1">
        <v>1</v>
      </c>
      <c r="H18" s="1">
        <f t="shared" si="0"/>
        <v>7</v>
      </c>
    </row>
    <row r="19" spans="1:8" x14ac:dyDescent="0.25">
      <c r="A19" t="s">
        <v>19</v>
      </c>
      <c r="B19" s="1">
        <v>1</v>
      </c>
      <c r="C19" s="1">
        <v>0.5</v>
      </c>
      <c r="D19" s="1">
        <v>0</v>
      </c>
      <c r="E19" s="1">
        <v>1</v>
      </c>
      <c r="F19" s="1">
        <v>0</v>
      </c>
      <c r="G19" s="1">
        <v>1</v>
      </c>
      <c r="H19" s="1">
        <f t="shared" si="0"/>
        <v>3.5</v>
      </c>
    </row>
    <row r="20" spans="1:8" x14ac:dyDescent="0.25">
      <c r="A20" t="s">
        <v>20</v>
      </c>
      <c r="B20" s="1">
        <v>1</v>
      </c>
      <c r="C20" s="1">
        <v>1</v>
      </c>
      <c r="D20" s="1">
        <v>1</v>
      </c>
      <c r="E20" s="1">
        <v>0.5</v>
      </c>
      <c r="F20" s="1">
        <v>1</v>
      </c>
      <c r="G20" s="1">
        <v>0.5</v>
      </c>
      <c r="H20" s="1">
        <f t="shared" si="0"/>
        <v>5</v>
      </c>
    </row>
    <row r="21" spans="1:8" x14ac:dyDescent="0.25">
      <c r="A21" t="s">
        <v>21</v>
      </c>
      <c r="B21" s="1">
        <v>1</v>
      </c>
      <c r="C21" s="1">
        <v>1</v>
      </c>
      <c r="D21" s="1">
        <v>1</v>
      </c>
      <c r="E21" s="1">
        <v>0.5</v>
      </c>
      <c r="F21" s="1">
        <v>1</v>
      </c>
      <c r="G21" s="1">
        <v>0.5</v>
      </c>
      <c r="H21" s="1">
        <f t="shared" si="0"/>
        <v>5</v>
      </c>
    </row>
    <row r="22" spans="1:8" x14ac:dyDescent="0.25">
      <c r="A22" t="s">
        <v>22</v>
      </c>
      <c r="B22" s="1">
        <v>1</v>
      </c>
      <c r="C22" s="1">
        <v>2</v>
      </c>
      <c r="D22" s="1">
        <v>1</v>
      </c>
      <c r="E22" s="1">
        <v>1</v>
      </c>
      <c r="F22" s="1">
        <v>1</v>
      </c>
      <c r="G22" s="1">
        <v>1</v>
      </c>
      <c r="H22" s="1">
        <f t="shared" si="0"/>
        <v>7</v>
      </c>
    </row>
    <row r="23" spans="1:8" x14ac:dyDescent="0.25">
      <c r="A23" t="s">
        <v>24</v>
      </c>
      <c r="B23" s="1">
        <v>1</v>
      </c>
      <c r="C23" s="1">
        <v>2</v>
      </c>
      <c r="D23" s="1">
        <v>1</v>
      </c>
      <c r="E23" s="1">
        <v>1</v>
      </c>
      <c r="F23" s="1">
        <v>1</v>
      </c>
      <c r="G23" s="1">
        <v>1</v>
      </c>
      <c r="H23" s="1">
        <f t="shared" si="0"/>
        <v>7</v>
      </c>
    </row>
    <row r="24" spans="1:8" x14ac:dyDescent="0.25">
      <c r="A24" t="s">
        <v>25</v>
      </c>
      <c r="B24" s="1">
        <v>1</v>
      </c>
      <c r="C24" s="1">
        <v>2</v>
      </c>
      <c r="D24" s="1">
        <v>1</v>
      </c>
      <c r="E24" s="1">
        <v>1</v>
      </c>
      <c r="F24" s="1">
        <v>1</v>
      </c>
      <c r="G24" s="1">
        <v>1</v>
      </c>
      <c r="H24" s="1">
        <f t="shared" si="0"/>
        <v>7</v>
      </c>
    </row>
    <row r="25" spans="1:8" x14ac:dyDescent="0.25">
      <c r="A25" t="s">
        <v>26</v>
      </c>
      <c r="B25" s="1">
        <v>1</v>
      </c>
      <c r="C25" s="1">
        <v>1</v>
      </c>
      <c r="D25" s="1">
        <v>1</v>
      </c>
      <c r="E25" s="1">
        <v>1</v>
      </c>
      <c r="F25" s="1">
        <v>0</v>
      </c>
      <c r="G25" s="1">
        <v>1</v>
      </c>
      <c r="H25" s="1">
        <f t="shared" si="0"/>
        <v>5</v>
      </c>
    </row>
    <row r="26" spans="1:8" x14ac:dyDescent="0.25">
      <c r="A26" t="s">
        <v>27</v>
      </c>
      <c r="B26" s="1">
        <v>1</v>
      </c>
      <c r="C26" s="1">
        <v>2</v>
      </c>
      <c r="D26" s="1">
        <v>1</v>
      </c>
      <c r="E26" s="1">
        <v>1</v>
      </c>
      <c r="F26" s="1">
        <v>1</v>
      </c>
      <c r="G26" s="1">
        <v>0.5</v>
      </c>
      <c r="H26" s="1">
        <f t="shared" si="0"/>
        <v>6.5</v>
      </c>
    </row>
    <row r="27" spans="1:8" x14ac:dyDescent="0.25">
      <c r="A27" t="s">
        <v>29</v>
      </c>
      <c r="B27" s="1">
        <v>1</v>
      </c>
      <c r="C27" s="1">
        <v>2</v>
      </c>
      <c r="D27" s="1">
        <v>1</v>
      </c>
      <c r="E27" s="1">
        <v>1</v>
      </c>
      <c r="F27" s="1">
        <v>1</v>
      </c>
      <c r="G27" s="1">
        <v>1</v>
      </c>
      <c r="H27" s="1">
        <f t="shared" si="0"/>
        <v>7</v>
      </c>
    </row>
    <row r="28" spans="1:8" x14ac:dyDescent="0.25">
      <c r="A28" t="s">
        <v>30</v>
      </c>
      <c r="B28" s="1">
        <v>1</v>
      </c>
      <c r="C28" s="1">
        <v>2</v>
      </c>
      <c r="D28" s="1">
        <v>1</v>
      </c>
      <c r="E28" s="1">
        <v>1</v>
      </c>
      <c r="F28" s="1">
        <v>1</v>
      </c>
      <c r="G28" s="1">
        <v>1</v>
      </c>
      <c r="H28" s="1">
        <f t="shared" si="0"/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8C3D7-B5CE-4D7C-9DB9-0E39AEB35559}">
  <dimension ref="A1:AE28"/>
  <sheetViews>
    <sheetView topLeftCell="D10" workbookViewId="0">
      <selection activeCell="Y28" sqref="Y28"/>
    </sheetView>
  </sheetViews>
  <sheetFormatPr baseColWidth="10" defaultRowHeight="15" x14ac:dyDescent="0.25"/>
  <cols>
    <col min="1" max="1" width="4.7109375" customWidth="1"/>
    <col min="3" max="3" width="40.7109375" bestFit="1" customWidth="1"/>
    <col min="4" max="4" width="7.85546875" style="1" bestFit="1" customWidth="1"/>
    <col min="5" max="24" width="5.85546875" style="1" customWidth="1"/>
    <col min="25" max="25" width="7.85546875" style="1" bestFit="1" customWidth="1"/>
    <col min="26" max="26" width="11.140625" style="1" bestFit="1" customWidth="1"/>
    <col min="27" max="27" width="11.140625" style="1" customWidth="1"/>
    <col min="28" max="28" width="6" customWidth="1"/>
    <col min="29" max="29" width="13.28515625" bestFit="1" customWidth="1"/>
    <col min="30" max="30" width="5.28515625" style="1" customWidth="1"/>
    <col min="31" max="31" width="7.140625" bestFit="1" customWidth="1"/>
  </cols>
  <sheetData>
    <row r="1" spans="1:31" x14ac:dyDescent="0.25">
      <c r="B1" s="7" t="s">
        <v>0</v>
      </c>
      <c r="C1" s="7" t="s">
        <v>1</v>
      </c>
      <c r="D1" s="7" t="s">
        <v>69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36</v>
      </c>
      <c r="Z1" s="1" t="s">
        <v>68</v>
      </c>
      <c r="AA1" s="1" t="s">
        <v>76</v>
      </c>
    </row>
    <row r="2" spans="1:31" x14ac:dyDescent="0.25">
      <c r="A2">
        <v>1</v>
      </c>
      <c r="B2">
        <v>20263998</v>
      </c>
      <c r="C2" t="s">
        <v>2</v>
      </c>
      <c r="D2" s="1" t="s">
        <v>72</v>
      </c>
      <c r="E2" s="1">
        <v>0.75</v>
      </c>
      <c r="F2" s="1">
        <v>1</v>
      </c>
      <c r="G2" s="1">
        <v>1</v>
      </c>
      <c r="H2" s="1">
        <v>0.25</v>
      </c>
      <c r="I2" s="1">
        <v>0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1</v>
      </c>
      <c r="R2" s="1">
        <v>1</v>
      </c>
      <c r="S2" s="1">
        <v>1</v>
      </c>
      <c r="T2" s="1">
        <v>0</v>
      </c>
      <c r="U2" s="1">
        <v>1</v>
      </c>
      <c r="V2" s="1">
        <v>0</v>
      </c>
      <c r="W2" s="1">
        <v>0</v>
      </c>
      <c r="X2" s="1">
        <v>0</v>
      </c>
      <c r="Y2" s="1">
        <f>SUM(E2:X2)</f>
        <v>10</v>
      </c>
      <c r="Z2" s="9">
        <f>(Y2/20)*10</f>
        <v>5</v>
      </c>
      <c r="AA2" s="9">
        <f t="shared" ref="AA2:AA22" si="0">IF(Z2=10,Z2,Z2+0.5)</f>
        <v>5.5</v>
      </c>
      <c r="AC2" s="1" t="s">
        <v>71</v>
      </c>
      <c r="AD2" s="1">
        <f>MAX(Z2:Z28)</f>
        <v>10</v>
      </c>
    </row>
    <row r="3" spans="1:31" x14ac:dyDescent="0.25">
      <c r="A3">
        <v>2</v>
      </c>
      <c r="B3">
        <v>20244739</v>
      </c>
      <c r="C3" t="s">
        <v>3</v>
      </c>
      <c r="D3" s="1" t="s">
        <v>72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1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>
        <v>1</v>
      </c>
      <c r="S3" s="1">
        <v>1</v>
      </c>
      <c r="T3" s="1">
        <v>0</v>
      </c>
      <c r="U3" s="1">
        <v>0</v>
      </c>
      <c r="V3" s="1">
        <v>0</v>
      </c>
      <c r="W3" s="1">
        <v>1</v>
      </c>
      <c r="X3" s="1">
        <v>1</v>
      </c>
      <c r="Y3" s="1">
        <f t="shared" ref="Y3:Y28" si="1">SUM(E3:X3)</f>
        <v>12</v>
      </c>
      <c r="Z3" s="9">
        <f t="shared" ref="Z3:Z28" si="2">(Y3/20)*10</f>
        <v>6</v>
      </c>
      <c r="AA3" s="9">
        <f t="shared" si="0"/>
        <v>6.5</v>
      </c>
      <c r="AC3" t="s">
        <v>70</v>
      </c>
      <c r="AD3" s="1">
        <f>10-AD2</f>
        <v>0</v>
      </c>
    </row>
    <row r="4" spans="1:31" x14ac:dyDescent="0.25">
      <c r="A4">
        <v>3</v>
      </c>
      <c r="B4">
        <v>10186663</v>
      </c>
      <c r="C4" t="s">
        <v>4</v>
      </c>
      <c r="D4" s="1" t="s">
        <v>88</v>
      </c>
      <c r="E4" s="1">
        <v>0</v>
      </c>
      <c r="F4" s="1">
        <v>1</v>
      </c>
      <c r="G4" s="1">
        <v>1</v>
      </c>
      <c r="H4" s="1">
        <v>0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0</v>
      </c>
      <c r="O4" s="1">
        <v>0</v>
      </c>
      <c r="P4" s="1">
        <v>1</v>
      </c>
      <c r="Q4" s="1">
        <v>1</v>
      </c>
      <c r="R4" s="1">
        <v>1</v>
      </c>
      <c r="S4" s="1">
        <v>1</v>
      </c>
      <c r="T4" s="1">
        <v>0</v>
      </c>
      <c r="U4" s="1">
        <v>0</v>
      </c>
      <c r="V4" s="1">
        <v>1</v>
      </c>
      <c r="W4" s="1">
        <v>0</v>
      </c>
      <c r="X4" s="1">
        <v>0</v>
      </c>
      <c r="Y4" s="1">
        <f t="shared" si="1"/>
        <v>12</v>
      </c>
      <c r="Z4" s="9">
        <f t="shared" si="2"/>
        <v>6</v>
      </c>
      <c r="AA4" s="9">
        <f t="shared" si="0"/>
        <v>6.5</v>
      </c>
    </row>
    <row r="5" spans="1:31" x14ac:dyDescent="0.25">
      <c r="A5">
        <v>4</v>
      </c>
      <c r="B5">
        <v>10187045</v>
      </c>
      <c r="C5" t="s">
        <v>5</v>
      </c>
      <c r="D5" s="1" t="s">
        <v>72</v>
      </c>
      <c r="E5" s="1">
        <v>0</v>
      </c>
      <c r="F5" s="1">
        <v>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</v>
      </c>
      <c r="S5" s="1">
        <v>1</v>
      </c>
      <c r="T5" s="1">
        <v>0</v>
      </c>
      <c r="U5" s="1">
        <v>0</v>
      </c>
      <c r="V5" s="1">
        <v>0</v>
      </c>
      <c r="W5" s="1">
        <v>1</v>
      </c>
      <c r="X5" s="1">
        <v>1</v>
      </c>
      <c r="Y5" s="1">
        <f t="shared" si="1"/>
        <v>8</v>
      </c>
      <c r="Z5" s="9">
        <f t="shared" si="2"/>
        <v>4</v>
      </c>
      <c r="AA5" s="9">
        <f t="shared" si="0"/>
        <v>4.5</v>
      </c>
      <c r="AC5" t="s">
        <v>74</v>
      </c>
      <c r="AD5" s="1">
        <f>COUNTIF(AA2:AA28,"&gt;=6")</f>
        <v>19</v>
      </c>
      <c r="AE5" s="8">
        <f>AD5/25</f>
        <v>0.76</v>
      </c>
    </row>
    <row r="6" spans="1:31" x14ac:dyDescent="0.25">
      <c r="A6">
        <v>5</v>
      </c>
      <c r="B6">
        <v>10186376</v>
      </c>
      <c r="C6" t="s">
        <v>6</v>
      </c>
      <c r="D6" s="1" t="s">
        <v>72</v>
      </c>
      <c r="E6" s="1">
        <v>0</v>
      </c>
      <c r="F6" s="1">
        <v>1</v>
      </c>
      <c r="G6" s="1">
        <v>1</v>
      </c>
      <c r="H6" s="1">
        <v>0</v>
      </c>
      <c r="I6" s="1">
        <v>0</v>
      </c>
      <c r="J6" s="1">
        <v>1</v>
      </c>
      <c r="K6" s="1">
        <v>1</v>
      </c>
      <c r="L6" s="1">
        <v>1</v>
      </c>
      <c r="M6" s="1">
        <v>0</v>
      </c>
      <c r="N6" s="1">
        <v>0</v>
      </c>
      <c r="O6" s="1">
        <v>1</v>
      </c>
      <c r="P6" s="1">
        <v>0</v>
      </c>
      <c r="Q6" s="1">
        <v>1</v>
      </c>
      <c r="R6" s="1">
        <v>1</v>
      </c>
      <c r="S6" s="1">
        <v>1</v>
      </c>
      <c r="T6" s="1">
        <v>1</v>
      </c>
      <c r="U6" s="1">
        <v>0</v>
      </c>
      <c r="V6" s="1">
        <v>0</v>
      </c>
      <c r="W6" s="1">
        <v>0</v>
      </c>
      <c r="X6" s="1">
        <v>1</v>
      </c>
      <c r="Y6" s="1">
        <f t="shared" si="1"/>
        <v>11</v>
      </c>
      <c r="Z6" s="9">
        <f t="shared" si="2"/>
        <v>5.5</v>
      </c>
      <c r="AA6" s="9">
        <f t="shared" si="0"/>
        <v>6</v>
      </c>
      <c r="AC6" t="s">
        <v>75</v>
      </c>
      <c r="AD6" s="9">
        <f>COUNTIF(AA2:AA28,"&lt;6")-2</f>
        <v>6</v>
      </c>
      <c r="AE6" s="8">
        <f>AD6/25</f>
        <v>0.24</v>
      </c>
    </row>
    <row r="7" spans="1:31" x14ac:dyDescent="0.25">
      <c r="A7">
        <v>6</v>
      </c>
      <c r="B7">
        <v>20238395</v>
      </c>
      <c r="C7" t="s">
        <v>7</v>
      </c>
      <c r="D7" s="1" t="s">
        <v>72</v>
      </c>
      <c r="E7" s="1">
        <v>1</v>
      </c>
      <c r="F7" s="1">
        <v>1</v>
      </c>
      <c r="G7" s="1">
        <v>1</v>
      </c>
      <c r="H7" s="1">
        <v>0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0</v>
      </c>
      <c r="U7" s="1">
        <v>1</v>
      </c>
      <c r="V7" s="1">
        <v>0</v>
      </c>
      <c r="W7" s="1">
        <v>1</v>
      </c>
      <c r="X7" s="1">
        <v>1</v>
      </c>
      <c r="Y7" s="1">
        <f t="shared" si="1"/>
        <v>17</v>
      </c>
      <c r="Z7" s="9">
        <f t="shared" si="2"/>
        <v>8.5</v>
      </c>
      <c r="AA7" s="9">
        <f t="shared" si="0"/>
        <v>9</v>
      </c>
    </row>
    <row r="8" spans="1:31" x14ac:dyDescent="0.25">
      <c r="A8">
        <v>7</v>
      </c>
      <c r="B8">
        <v>10185692</v>
      </c>
      <c r="C8" t="s">
        <v>8</v>
      </c>
      <c r="D8" s="1" t="s">
        <v>72</v>
      </c>
      <c r="E8" s="1">
        <v>0.25</v>
      </c>
      <c r="F8" s="1">
        <v>1</v>
      </c>
      <c r="G8" s="1">
        <v>1</v>
      </c>
      <c r="H8" s="1">
        <v>0.25</v>
      </c>
      <c r="I8" s="1">
        <v>1</v>
      </c>
      <c r="J8" s="1">
        <v>0</v>
      </c>
      <c r="K8" s="1">
        <v>1</v>
      </c>
      <c r="L8" s="1">
        <v>1</v>
      </c>
      <c r="M8" s="1">
        <v>1</v>
      </c>
      <c r="N8" s="1">
        <v>0</v>
      </c>
      <c r="O8" s="1">
        <v>0</v>
      </c>
      <c r="P8" s="1">
        <v>0</v>
      </c>
      <c r="Q8" s="1">
        <v>0</v>
      </c>
      <c r="R8" s="1">
        <v>1</v>
      </c>
      <c r="S8" s="1">
        <v>0.33</v>
      </c>
      <c r="T8" s="1">
        <v>0</v>
      </c>
      <c r="U8" s="1">
        <v>1</v>
      </c>
      <c r="V8" s="1">
        <v>0</v>
      </c>
      <c r="W8" s="1">
        <v>0</v>
      </c>
      <c r="X8" s="1">
        <v>0</v>
      </c>
      <c r="Y8" s="1">
        <f t="shared" si="1"/>
        <v>8.83</v>
      </c>
      <c r="Z8" s="9">
        <f t="shared" si="2"/>
        <v>4.415</v>
      </c>
      <c r="AA8" s="9">
        <f t="shared" si="0"/>
        <v>4.915</v>
      </c>
    </row>
    <row r="9" spans="1:31" x14ac:dyDescent="0.25">
      <c r="A9">
        <v>8</v>
      </c>
      <c r="B9">
        <v>20266322</v>
      </c>
      <c r="C9" t="s">
        <v>9</v>
      </c>
      <c r="D9" s="1" t="s">
        <v>73</v>
      </c>
      <c r="E9" s="1">
        <v>1</v>
      </c>
      <c r="F9" s="1">
        <v>1</v>
      </c>
      <c r="G9" s="1">
        <v>1</v>
      </c>
      <c r="H9" s="1">
        <v>1</v>
      </c>
      <c r="I9" s="1">
        <v>0.66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0</v>
      </c>
      <c r="R9" s="1">
        <v>1</v>
      </c>
      <c r="S9" s="1">
        <v>1</v>
      </c>
      <c r="T9" s="1">
        <v>1</v>
      </c>
      <c r="U9" s="1">
        <v>1</v>
      </c>
      <c r="V9" s="1">
        <v>0</v>
      </c>
      <c r="W9" s="1">
        <v>1</v>
      </c>
      <c r="X9" s="1">
        <v>0</v>
      </c>
      <c r="Y9" s="1">
        <f t="shared" si="1"/>
        <v>16.66</v>
      </c>
      <c r="Z9" s="9">
        <f t="shared" si="2"/>
        <v>8.33</v>
      </c>
      <c r="AA9" s="9">
        <f t="shared" si="0"/>
        <v>8.83</v>
      </c>
    </row>
    <row r="10" spans="1:31" x14ac:dyDescent="0.25">
      <c r="A10">
        <v>9</v>
      </c>
      <c r="B10">
        <v>20245456</v>
      </c>
      <c r="C10" t="s">
        <v>10</v>
      </c>
      <c r="D10" s="1" t="s">
        <v>73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0</v>
      </c>
      <c r="W10" s="1">
        <v>1</v>
      </c>
      <c r="X10" s="1">
        <v>1</v>
      </c>
      <c r="Y10" s="1">
        <f t="shared" si="1"/>
        <v>19</v>
      </c>
      <c r="Z10" s="9">
        <f t="shared" si="2"/>
        <v>9.5</v>
      </c>
      <c r="AA10" s="9">
        <f t="shared" si="0"/>
        <v>10</v>
      </c>
    </row>
    <row r="11" spans="1:31" x14ac:dyDescent="0.25">
      <c r="A11">
        <v>10</v>
      </c>
      <c r="B11">
        <v>10186574</v>
      </c>
      <c r="C11" t="s">
        <v>11</v>
      </c>
      <c r="D11" s="1" t="s">
        <v>72</v>
      </c>
      <c r="E11" s="1">
        <v>0.5</v>
      </c>
      <c r="F11" s="1">
        <v>1</v>
      </c>
      <c r="G11" s="1">
        <v>1</v>
      </c>
      <c r="H11" s="1">
        <v>0</v>
      </c>
      <c r="I11" s="1">
        <v>1</v>
      </c>
      <c r="J11" s="1">
        <v>1</v>
      </c>
      <c r="K11" s="1">
        <v>1</v>
      </c>
      <c r="L11" s="1">
        <v>1</v>
      </c>
      <c r="M11" s="1">
        <v>0</v>
      </c>
      <c r="N11" s="1">
        <v>1</v>
      </c>
      <c r="O11" s="1">
        <v>0</v>
      </c>
      <c r="P11" s="1">
        <v>0</v>
      </c>
      <c r="Q11" s="1">
        <v>1</v>
      </c>
      <c r="R11" s="1">
        <v>0</v>
      </c>
      <c r="S11" s="1">
        <v>0.33</v>
      </c>
      <c r="T11" s="1">
        <v>1</v>
      </c>
      <c r="U11" s="1">
        <v>1</v>
      </c>
      <c r="V11" s="1">
        <v>0</v>
      </c>
      <c r="W11" s="1">
        <v>0</v>
      </c>
      <c r="X11" s="1">
        <v>1</v>
      </c>
      <c r="Y11" s="1">
        <f t="shared" si="1"/>
        <v>11.83</v>
      </c>
      <c r="Z11" s="9">
        <f t="shared" si="2"/>
        <v>5.915</v>
      </c>
      <c r="AA11" s="9">
        <f t="shared" si="0"/>
        <v>6.415</v>
      </c>
    </row>
    <row r="12" spans="1:31" x14ac:dyDescent="0.25">
      <c r="A12">
        <v>11</v>
      </c>
      <c r="B12">
        <v>20249032</v>
      </c>
      <c r="C12" t="s">
        <v>12</v>
      </c>
      <c r="D12" s="1" t="s">
        <v>73</v>
      </c>
      <c r="E12" s="1">
        <v>1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0</v>
      </c>
      <c r="W12" s="1">
        <v>1</v>
      </c>
      <c r="X12" s="1">
        <v>0</v>
      </c>
      <c r="Y12" s="1">
        <f t="shared" si="1"/>
        <v>16</v>
      </c>
      <c r="Z12" s="9">
        <f t="shared" si="2"/>
        <v>8</v>
      </c>
      <c r="AA12" s="9">
        <f t="shared" si="0"/>
        <v>8.5</v>
      </c>
    </row>
    <row r="13" spans="1:31" x14ac:dyDescent="0.25">
      <c r="A13">
        <v>12</v>
      </c>
      <c r="B13">
        <v>20266998</v>
      </c>
      <c r="C13" t="s">
        <v>13</v>
      </c>
      <c r="D13" s="1" t="s">
        <v>73</v>
      </c>
      <c r="E13" s="1">
        <v>1</v>
      </c>
      <c r="F13" s="1">
        <v>0.25</v>
      </c>
      <c r="G13" s="1">
        <v>1</v>
      </c>
      <c r="H13" s="1">
        <v>1</v>
      </c>
      <c r="I13" s="1">
        <v>1</v>
      </c>
      <c r="J13" s="1">
        <v>0</v>
      </c>
      <c r="K13" s="1">
        <v>1</v>
      </c>
      <c r="L13" s="1">
        <v>1</v>
      </c>
      <c r="M13" s="1">
        <v>1</v>
      </c>
      <c r="N13" s="1">
        <v>1</v>
      </c>
      <c r="O13" s="1">
        <v>0</v>
      </c>
      <c r="P13" s="1">
        <v>0</v>
      </c>
      <c r="Q13" s="1">
        <v>0</v>
      </c>
      <c r="R13" s="1">
        <v>1</v>
      </c>
      <c r="S13" s="1">
        <v>1</v>
      </c>
      <c r="T13" s="1">
        <v>1</v>
      </c>
      <c r="U13" s="1">
        <v>1</v>
      </c>
      <c r="V13" s="1">
        <v>0</v>
      </c>
      <c r="W13" s="1">
        <v>1</v>
      </c>
      <c r="X13" s="1">
        <v>0</v>
      </c>
      <c r="Y13" s="1">
        <f t="shared" si="1"/>
        <v>13.25</v>
      </c>
      <c r="Z13" s="9">
        <f t="shared" si="2"/>
        <v>6.625</v>
      </c>
      <c r="AA13" s="9">
        <f t="shared" si="0"/>
        <v>7.125</v>
      </c>
    </row>
    <row r="14" spans="1:31" x14ac:dyDescent="0.25">
      <c r="A14">
        <v>13</v>
      </c>
      <c r="B14">
        <v>20264862</v>
      </c>
      <c r="C14" t="s">
        <v>14</v>
      </c>
      <c r="D14" s="1" t="s">
        <v>73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0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0</v>
      </c>
      <c r="W14" s="1">
        <v>0</v>
      </c>
      <c r="X14" s="1">
        <v>1</v>
      </c>
      <c r="Y14" s="1">
        <f t="shared" si="1"/>
        <v>17</v>
      </c>
      <c r="Z14" s="9">
        <f t="shared" si="2"/>
        <v>8.5</v>
      </c>
      <c r="AA14" s="9">
        <f t="shared" si="0"/>
        <v>9</v>
      </c>
    </row>
    <row r="15" spans="1:31" x14ac:dyDescent="0.25">
      <c r="A15">
        <v>14</v>
      </c>
      <c r="B15">
        <v>20268353</v>
      </c>
      <c r="C15" t="s">
        <v>15</v>
      </c>
      <c r="D15" s="1" t="s">
        <v>73</v>
      </c>
      <c r="E15" s="1">
        <v>1</v>
      </c>
      <c r="F15" s="1">
        <v>0.75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0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0</v>
      </c>
      <c r="W15" s="1">
        <v>0</v>
      </c>
      <c r="X15" s="1">
        <v>1</v>
      </c>
      <c r="Y15" s="1">
        <f t="shared" si="1"/>
        <v>16.75</v>
      </c>
      <c r="Z15" s="9">
        <f t="shared" si="2"/>
        <v>8.375</v>
      </c>
      <c r="AA15" s="9">
        <f t="shared" si="0"/>
        <v>8.875</v>
      </c>
    </row>
    <row r="16" spans="1:31" x14ac:dyDescent="0.25">
      <c r="A16">
        <v>15</v>
      </c>
      <c r="B16">
        <v>20264649</v>
      </c>
      <c r="C16" t="s">
        <v>16</v>
      </c>
      <c r="D16" s="1" t="s">
        <v>73</v>
      </c>
      <c r="E16" s="1">
        <v>1</v>
      </c>
      <c r="F16" s="1">
        <v>0</v>
      </c>
      <c r="G16" s="1">
        <v>1</v>
      </c>
      <c r="H16" s="1">
        <v>1</v>
      </c>
      <c r="I16" s="1">
        <v>1</v>
      </c>
      <c r="J16" s="1">
        <v>0.5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0</v>
      </c>
      <c r="Q16" s="1">
        <v>1</v>
      </c>
      <c r="R16" s="1">
        <v>1</v>
      </c>
      <c r="S16" s="1">
        <v>1</v>
      </c>
      <c r="T16" s="1">
        <v>0</v>
      </c>
      <c r="U16" s="1">
        <v>0</v>
      </c>
      <c r="V16" s="1">
        <v>1</v>
      </c>
      <c r="W16" s="1">
        <v>1</v>
      </c>
      <c r="X16" s="1">
        <v>1</v>
      </c>
      <c r="Y16" s="1">
        <f t="shared" si="1"/>
        <v>15.5</v>
      </c>
      <c r="Z16" s="9">
        <f t="shared" si="2"/>
        <v>7.75</v>
      </c>
      <c r="AA16" s="9">
        <f t="shared" si="0"/>
        <v>8.25</v>
      </c>
    </row>
    <row r="17" spans="1:27" x14ac:dyDescent="0.25">
      <c r="A17">
        <v>16</v>
      </c>
      <c r="B17">
        <v>10187502</v>
      </c>
      <c r="C17" t="s">
        <v>17</v>
      </c>
      <c r="D17" s="1" t="s">
        <v>72</v>
      </c>
      <c r="E17" s="1">
        <v>0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">
        <v>1</v>
      </c>
      <c r="L17" s="1">
        <v>1</v>
      </c>
      <c r="M17" s="1">
        <v>1</v>
      </c>
      <c r="N17" s="1">
        <v>0</v>
      </c>
      <c r="O17" s="1">
        <v>0</v>
      </c>
      <c r="P17" s="1">
        <v>0</v>
      </c>
      <c r="Q17" s="1">
        <v>1</v>
      </c>
      <c r="R17" s="1">
        <v>1</v>
      </c>
      <c r="S17" s="1">
        <v>1</v>
      </c>
      <c r="T17" s="1">
        <v>0</v>
      </c>
      <c r="U17" s="1">
        <v>1</v>
      </c>
      <c r="V17" s="1">
        <v>0</v>
      </c>
      <c r="W17" s="1">
        <v>0</v>
      </c>
      <c r="X17" s="1">
        <v>1</v>
      </c>
      <c r="Y17" s="1">
        <f t="shared" si="1"/>
        <v>10</v>
      </c>
      <c r="Z17" s="9">
        <f t="shared" si="2"/>
        <v>5</v>
      </c>
      <c r="AA17" s="9">
        <f t="shared" si="0"/>
        <v>5.5</v>
      </c>
    </row>
    <row r="18" spans="1:27" x14ac:dyDescent="0.25">
      <c r="A18">
        <v>17</v>
      </c>
      <c r="B18">
        <v>20235464</v>
      </c>
      <c r="C18" t="s">
        <v>18</v>
      </c>
      <c r="D18" s="1" t="s">
        <v>72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f t="shared" si="1"/>
        <v>0</v>
      </c>
      <c r="Z18" s="9">
        <f t="shared" si="2"/>
        <v>0</v>
      </c>
      <c r="AA18" s="9">
        <v>0</v>
      </c>
    </row>
    <row r="19" spans="1:27" x14ac:dyDescent="0.25">
      <c r="A19">
        <v>18</v>
      </c>
      <c r="B19">
        <v>20247651</v>
      </c>
      <c r="C19" t="s">
        <v>19</v>
      </c>
      <c r="D19" s="1" t="s">
        <v>72</v>
      </c>
      <c r="E19" s="1">
        <v>0</v>
      </c>
      <c r="F19" s="1">
        <v>1</v>
      </c>
      <c r="G19" s="1">
        <v>1</v>
      </c>
      <c r="H19" s="1">
        <v>0</v>
      </c>
      <c r="I19" s="1">
        <v>1</v>
      </c>
      <c r="J19" s="1">
        <v>1</v>
      </c>
      <c r="K19" s="1">
        <v>1</v>
      </c>
      <c r="L19" s="1">
        <v>0</v>
      </c>
      <c r="M19" s="1">
        <v>1</v>
      </c>
      <c r="N19" s="1">
        <v>0</v>
      </c>
      <c r="O19" s="1">
        <v>0</v>
      </c>
      <c r="P19" s="1">
        <v>0</v>
      </c>
      <c r="Q19" s="1">
        <v>1</v>
      </c>
      <c r="R19" s="1">
        <v>1</v>
      </c>
      <c r="S19" s="1">
        <v>0</v>
      </c>
      <c r="T19" s="1">
        <v>1</v>
      </c>
      <c r="U19" s="1">
        <v>0</v>
      </c>
      <c r="V19" s="1">
        <v>0</v>
      </c>
      <c r="W19" s="1">
        <v>0</v>
      </c>
      <c r="X19" s="1">
        <v>0</v>
      </c>
      <c r="Y19" s="1">
        <f t="shared" si="1"/>
        <v>9</v>
      </c>
      <c r="Z19" s="9">
        <f t="shared" si="2"/>
        <v>4.5</v>
      </c>
      <c r="AA19" s="9">
        <f t="shared" si="0"/>
        <v>5</v>
      </c>
    </row>
    <row r="20" spans="1:27" x14ac:dyDescent="0.25">
      <c r="A20">
        <v>19</v>
      </c>
      <c r="B20">
        <v>20244756</v>
      </c>
      <c r="C20" t="s">
        <v>20</v>
      </c>
      <c r="D20" s="1" t="s">
        <v>72</v>
      </c>
      <c r="E20" s="1">
        <v>0</v>
      </c>
      <c r="F20" s="1">
        <v>1</v>
      </c>
      <c r="G20" s="1">
        <v>1</v>
      </c>
      <c r="H20" s="1">
        <v>0</v>
      </c>
      <c r="I20" s="1">
        <v>1</v>
      </c>
      <c r="J20" s="1">
        <v>1</v>
      </c>
      <c r="K20" s="1">
        <v>1</v>
      </c>
      <c r="L20" s="1">
        <v>0</v>
      </c>
      <c r="M20" s="1">
        <v>1</v>
      </c>
      <c r="N20" s="1">
        <v>1</v>
      </c>
      <c r="O20" s="1">
        <v>0</v>
      </c>
      <c r="P20" s="1">
        <v>0</v>
      </c>
      <c r="Q20" s="1">
        <v>0</v>
      </c>
      <c r="R20" s="1">
        <v>1</v>
      </c>
      <c r="S20" s="1">
        <v>0</v>
      </c>
      <c r="T20" s="1">
        <v>1</v>
      </c>
      <c r="U20" s="1">
        <v>1</v>
      </c>
      <c r="V20" s="1">
        <v>0</v>
      </c>
      <c r="W20" s="1">
        <v>0</v>
      </c>
      <c r="X20" s="1">
        <v>1</v>
      </c>
      <c r="Y20" s="1">
        <f t="shared" si="1"/>
        <v>11</v>
      </c>
      <c r="Z20" s="9">
        <f t="shared" si="2"/>
        <v>5.5</v>
      </c>
      <c r="AA20" s="9">
        <f t="shared" si="0"/>
        <v>6</v>
      </c>
    </row>
    <row r="21" spans="1:27" x14ac:dyDescent="0.25">
      <c r="A21">
        <v>20</v>
      </c>
      <c r="B21">
        <v>20266315</v>
      </c>
      <c r="C21" t="s">
        <v>21</v>
      </c>
      <c r="D21" s="1" t="s">
        <v>73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f t="shared" si="1"/>
        <v>0</v>
      </c>
      <c r="Z21" s="9">
        <f t="shared" si="2"/>
        <v>0</v>
      </c>
      <c r="AA21" s="9">
        <v>0</v>
      </c>
    </row>
    <row r="22" spans="1:27" x14ac:dyDescent="0.25">
      <c r="A22">
        <v>21</v>
      </c>
      <c r="B22">
        <v>20271313</v>
      </c>
      <c r="C22" t="s">
        <v>22</v>
      </c>
      <c r="D22" s="1" t="s">
        <v>73</v>
      </c>
      <c r="E22" s="1">
        <v>1</v>
      </c>
      <c r="F22" s="1">
        <v>0.5</v>
      </c>
      <c r="G22" s="1">
        <v>1</v>
      </c>
      <c r="H22" s="1">
        <v>1</v>
      </c>
      <c r="I22" s="1">
        <v>1</v>
      </c>
      <c r="J22" s="1">
        <v>0.5</v>
      </c>
      <c r="K22" s="1">
        <v>0</v>
      </c>
      <c r="L22" s="1">
        <v>1</v>
      </c>
      <c r="M22" s="1">
        <v>1</v>
      </c>
      <c r="N22" s="1">
        <v>1</v>
      </c>
      <c r="O22" s="1">
        <v>1</v>
      </c>
      <c r="P22" s="1">
        <v>0</v>
      </c>
      <c r="Q22" s="1">
        <v>1</v>
      </c>
      <c r="R22" s="1">
        <v>0</v>
      </c>
      <c r="S22" s="1">
        <v>1</v>
      </c>
      <c r="T22" s="1">
        <v>1</v>
      </c>
      <c r="U22" s="1">
        <v>1</v>
      </c>
      <c r="V22" s="1">
        <v>0</v>
      </c>
      <c r="W22" s="1">
        <v>0</v>
      </c>
      <c r="X22" s="1">
        <v>0</v>
      </c>
      <c r="Y22" s="1">
        <f t="shared" si="1"/>
        <v>13</v>
      </c>
      <c r="Z22" s="9">
        <f t="shared" si="2"/>
        <v>6.5</v>
      </c>
      <c r="AA22" s="9">
        <f t="shared" si="0"/>
        <v>7</v>
      </c>
    </row>
    <row r="23" spans="1:27" x14ac:dyDescent="0.25">
      <c r="A23">
        <v>22</v>
      </c>
      <c r="B23">
        <v>20251515</v>
      </c>
      <c r="C23" t="s">
        <v>24</v>
      </c>
      <c r="D23" s="1" t="s">
        <v>73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f t="shared" si="1"/>
        <v>20</v>
      </c>
      <c r="Z23" s="9">
        <f t="shared" si="2"/>
        <v>10</v>
      </c>
      <c r="AA23" s="9">
        <f>IF(Z23=10,Z23,Z23+0.5)</f>
        <v>10</v>
      </c>
    </row>
    <row r="24" spans="1:27" x14ac:dyDescent="0.25">
      <c r="A24">
        <v>23</v>
      </c>
      <c r="B24">
        <v>20250030</v>
      </c>
      <c r="C24" t="s">
        <v>25</v>
      </c>
      <c r="D24" s="1" t="s">
        <v>73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0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0</v>
      </c>
      <c r="X24" s="1">
        <v>1</v>
      </c>
      <c r="Y24" s="1">
        <f t="shared" si="1"/>
        <v>18</v>
      </c>
      <c r="Z24" s="9">
        <f t="shared" si="2"/>
        <v>9</v>
      </c>
      <c r="AA24" s="9">
        <f t="shared" ref="AA24:AA28" si="3">IF(Z24=10,Z24,Z24+0.5)</f>
        <v>9.5</v>
      </c>
    </row>
    <row r="25" spans="1:27" x14ac:dyDescent="0.25">
      <c r="A25">
        <v>24</v>
      </c>
      <c r="B25">
        <v>20266265</v>
      </c>
      <c r="C25" t="s">
        <v>26</v>
      </c>
      <c r="D25" s="1" t="s">
        <v>72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1</v>
      </c>
      <c r="L25" s="1">
        <v>1</v>
      </c>
      <c r="M25" s="1">
        <v>1</v>
      </c>
      <c r="N25" s="1">
        <v>0</v>
      </c>
      <c r="O25" s="1">
        <v>0</v>
      </c>
      <c r="P25" s="1">
        <v>0</v>
      </c>
      <c r="Q25" s="1">
        <v>0</v>
      </c>
      <c r="R25" s="1">
        <v>1</v>
      </c>
      <c r="S25" s="1">
        <v>1</v>
      </c>
      <c r="T25" s="1">
        <v>0</v>
      </c>
      <c r="U25" s="1">
        <v>1</v>
      </c>
      <c r="V25" s="1">
        <v>0</v>
      </c>
      <c r="W25" s="1">
        <v>0</v>
      </c>
      <c r="X25" s="1">
        <v>1</v>
      </c>
      <c r="Y25" s="1">
        <f t="shared" si="1"/>
        <v>10</v>
      </c>
      <c r="Z25" s="9">
        <f t="shared" si="2"/>
        <v>5</v>
      </c>
      <c r="AA25" s="9">
        <f t="shared" si="3"/>
        <v>5.5</v>
      </c>
    </row>
    <row r="26" spans="1:27" x14ac:dyDescent="0.25">
      <c r="A26">
        <v>25</v>
      </c>
      <c r="B26">
        <v>20251561</v>
      </c>
      <c r="C26" t="s">
        <v>27</v>
      </c>
      <c r="D26" s="1" t="s">
        <v>72</v>
      </c>
      <c r="E26" s="1">
        <v>0</v>
      </c>
      <c r="F26" s="1">
        <v>1</v>
      </c>
      <c r="G26" s="1">
        <v>1</v>
      </c>
      <c r="H26" s="1">
        <v>0</v>
      </c>
      <c r="I26" s="1">
        <v>1</v>
      </c>
      <c r="J26" s="1">
        <v>1</v>
      </c>
      <c r="K26" s="1">
        <v>0</v>
      </c>
      <c r="L26" s="1">
        <v>0</v>
      </c>
      <c r="M26" s="1">
        <v>1</v>
      </c>
      <c r="N26" s="1">
        <v>0</v>
      </c>
      <c r="O26" s="1">
        <v>1</v>
      </c>
      <c r="P26" s="1">
        <v>1</v>
      </c>
      <c r="Q26" s="1">
        <v>1</v>
      </c>
      <c r="R26" s="1">
        <v>0</v>
      </c>
      <c r="S26" s="1">
        <v>0</v>
      </c>
      <c r="T26" s="1">
        <v>1</v>
      </c>
      <c r="U26" s="1">
        <v>1</v>
      </c>
      <c r="V26" s="1">
        <v>0</v>
      </c>
      <c r="W26" s="1">
        <v>0</v>
      </c>
      <c r="X26" s="1">
        <v>1</v>
      </c>
      <c r="Y26" s="1">
        <f t="shared" si="1"/>
        <v>11</v>
      </c>
      <c r="Z26" s="9">
        <f t="shared" si="2"/>
        <v>5.5</v>
      </c>
      <c r="AA26" s="9">
        <f t="shared" si="3"/>
        <v>6</v>
      </c>
    </row>
    <row r="27" spans="1:27" x14ac:dyDescent="0.25">
      <c r="A27">
        <v>26</v>
      </c>
      <c r="B27">
        <v>20270002</v>
      </c>
      <c r="C27" t="s">
        <v>29</v>
      </c>
      <c r="D27" s="1" t="s">
        <v>73</v>
      </c>
      <c r="E27" s="1">
        <v>1</v>
      </c>
      <c r="F27" s="1">
        <v>1</v>
      </c>
      <c r="G27" s="1">
        <v>1</v>
      </c>
      <c r="H27" s="1">
        <v>1</v>
      </c>
      <c r="I27" s="1">
        <v>0.33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0</v>
      </c>
      <c r="Q27" s="1">
        <v>1</v>
      </c>
      <c r="R27" s="1">
        <v>1</v>
      </c>
      <c r="S27" s="1">
        <v>1</v>
      </c>
      <c r="T27" s="1">
        <v>0</v>
      </c>
      <c r="U27" s="1">
        <v>1</v>
      </c>
      <c r="V27" s="1">
        <v>1</v>
      </c>
      <c r="W27" s="1">
        <v>1</v>
      </c>
      <c r="X27" s="1">
        <v>1</v>
      </c>
      <c r="Y27" s="1">
        <f t="shared" si="1"/>
        <v>17.329999999999998</v>
      </c>
      <c r="Z27" s="9">
        <f t="shared" si="2"/>
        <v>8.6649999999999991</v>
      </c>
      <c r="AA27" s="9">
        <f t="shared" si="3"/>
        <v>9.1649999999999991</v>
      </c>
    </row>
    <row r="28" spans="1:27" x14ac:dyDescent="0.25">
      <c r="A28">
        <v>27</v>
      </c>
      <c r="B28">
        <v>10186676</v>
      </c>
      <c r="C28" t="s">
        <v>30</v>
      </c>
      <c r="D28" s="1" t="s">
        <v>88</v>
      </c>
      <c r="E28" s="1">
        <v>0.5</v>
      </c>
      <c r="F28" s="1">
        <v>1</v>
      </c>
      <c r="G28" s="1">
        <v>1</v>
      </c>
      <c r="H28" s="1">
        <v>0.5</v>
      </c>
      <c r="I28" s="1">
        <v>1</v>
      </c>
      <c r="J28" s="1">
        <v>1</v>
      </c>
      <c r="K28" s="1">
        <v>0</v>
      </c>
      <c r="L28" s="1">
        <v>1</v>
      </c>
      <c r="M28" s="1">
        <v>0</v>
      </c>
      <c r="N28" s="1">
        <v>1</v>
      </c>
      <c r="O28" s="1">
        <v>0</v>
      </c>
      <c r="P28" s="1">
        <v>0</v>
      </c>
      <c r="Q28" s="1">
        <v>1</v>
      </c>
      <c r="R28" s="1">
        <v>1</v>
      </c>
      <c r="S28" s="1">
        <v>0</v>
      </c>
      <c r="T28" s="1">
        <v>1</v>
      </c>
      <c r="U28" s="1">
        <v>0</v>
      </c>
      <c r="V28" s="1">
        <v>0</v>
      </c>
      <c r="W28" s="1">
        <v>1</v>
      </c>
      <c r="X28" s="1">
        <v>1</v>
      </c>
      <c r="Y28" s="1">
        <f t="shared" si="1"/>
        <v>12</v>
      </c>
      <c r="Z28" s="9">
        <f t="shared" si="2"/>
        <v>6</v>
      </c>
      <c r="AA28" s="9">
        <f t="shared" si="3"/>
        <v>6.5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B7F98-1FFF-4EFC-8C0D-71BF12C18CD5}">
  <sheetPr filterMode="1"/>
  <dimension ref="A1:L29"/>
  <sheetViews>
    <sheetView tabSelected="1" zoomScale="130" zoomScaleNormal="130" workbookViewId="0">
      <pane xSplit="7815" ySplit="1155" topLeftCell="H20" activePane="bottomLeft"/>
      <selection pane="topRight" activeCell="L2" sqref="L1:L1048576"/>
      <selection pane="bottomLeft" activeCell="A20" sqref="A20"/>
      <selection pane="bottomRight" activeCell="J20" sqref="J20"/>
    </sheetView>
  </sheetViews>
  <sheetFormatPr baseColWidth="10" defaultRowHeight="15" x14ac:dyDescent="0.25"/>
  <cols>
    <col min="1" max="1" width="12.42578125" customWidth="1"/>
    <col min="2" max="2" width="40.7109375" bestFit="1" customWidth="1"/>
    <col min="3" max="3" width="11.42578125" style="1"/>
    <col min="4" max="4" width="8.28515625" style="1" bestFit="1" customWidth="1"/>
    <col min="5" max="5" width="11.7109375" style="1" bestFit="1" customWidth="1"/>
    <col min="6" max="6" width="11.42578125" style="1"/>
    <col min="7" max="7" width="19.85546875" style="1" bestFit="1" customWidth="1"/>
    <col min="8" max="8" width="11.42578125" style="1"/>
    <col min="9" max="9" width="13.5703125" style="1" bestFit="1" customWidth="1"/>
    <col min="10" max="12" width="11.42578125" style="1"/>
  </cols>
  <sheetData>
    <row r="1" spans="1:12" x14ac:dyDescent="0.25">
      <c r="C1" s="1">
        <v>5</v>
      </c>
      <c r="D1" s="1">
        <v>4</v>
      </c>
      <c r="E1" s="1">
        <v>8</v>
      </c>
      <c r="F1" s="1">
        <v>2</v>
      </c>
      <c r="G1" s="1">
        <v>7</v>
      </c>
      <c r="H1" s="1">
        <f>SUM(C1:G1)</f>
        <v>26</v>
      </c>
      <c r="I1" s="1">
        <v>10</v>
      </c>
      <c r="J1" s="1">
        <v>10</v>
      </c>
      <c r="K1" s="1">
        <v>10</v>
      </c>
    </row>
    <row r="2" spans="1:12" x14ac:dyDescent="0.25">
      <c r="A2" s="6" t="s">
        <v>0</v>
      </c>
      <c r="B2" s="7" t="s">
        <v>1</v>
      </c>
      <c r="C2" s="1" t="s">
        <v>31</v>
      </c>
      <c r="D2" s="1" t="s">
        <v>83</v>
      </c>
      <c r="E2" s="1" t="s">
        <v>38</v>
      </c>
      <c r="F2" s="1" t="s">
        <v>47</v>
      </c>
      <c r="G2" s="1" t="s">
        <v>78</v>
      </c>
      <c r="H2" s="1" t="s">
        <v>36</v>
      </c>
      <c r="I2" s="1" t="s">
        <v>79</v>
      </c>
      <c r="J2" s="1" t="s">
        <v>77</v>
      </c>
      <c r="K2" s="1" t="s">
        <v>84</v>
      </c>
      <c r="L2" s="1" t="s">
        <v>87</v>
      </c>
    </row>
    <row r="3" spans="1:12" hidden="1" x14ac:dyDescent="0.25">
      <c r="A3">
        <v>20263998</v>
      </c>
      <c r="B3" t="s">
        <v>2</v>
      </c>
      <c r="C3" s="1">
        <v>5</v>
      </c>
      <c r="D3" s="1">
        <v>4</v>
      </c>
      <c r="E3" s="11">
        <v>8</v>
      </c>
      <c r="F3" s="11">
        <v>2</v>
      </c>
      <c r="G3" s="1">
        <v>0</v>
      </c>
      <c r="H3" s="1">
        <f>SUM(C3:G3)</f>
        <v>19</v>
      </c>
      <c r="I3" s="9">
        <f>(H3/$H$1)*10</f>
        <v>7.3076923076923075</v>
      </c>
      <c r="J3" s="9">
        <v>5.5</v>
      </c>
      <c r="K3" s="9">
        <f>I3*0.4+J3*0.6</f>
        <v>6.2230769230769232</v>
      </c>
      <c r="L3" s="1">
        <v>10</v>
      </c>
    </row>
    <row r="4" spans="1:12" hidden="1" x14ac:dyDescent="0.25">
      <c r="A4">
        <v>20244739</v>
      </c>
      <c r="B4" t="s">
        <v>3</v>
      </c>
      <c r="C4" s="1">
        <v>5</v>
      </c>
      <c r="D4" s="1">
        <v>4</v>
      </c>
      <c r="E4" s="1">
        <v>6.7</v>
      </c>
      <c r="F4" s="1">
        <v>2</v>
      </c>
      <c r="G4" s="1">
        <v>7</v>
      </c>
      <c r="H4" s="1">
        <f t="shared" ref="H4:H29" si="0">SUM(C4:G4)</f>
        <v>24.7</v>
      </c>
      <c r="I4" s="9">
        <f t="shared" ref="I4:I29" si="1">(H4/$H$1)*10</f>
        <v>9.5</v>
      </c>
      <c r="J4" s="9">
        <v>6.5</v>
      </c>
      <c r="K4" s="9">
        <f t="shared" ref="K4:K29" si="2">I4*0.4+J4*0.6</f>
        <v>7.7</v>
      </c>
      <c r="L4" s="1">
        <v>0</v>
      </c>
    </row>
    <row r="5" spans="1:12" hidden="1" x14ac:dyDescent="0.25">
      <c r="A5">
        <v>10186663</v>
      </c>
      <c r="B5" t="s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f t="shared" si="0"/>
        <v>0</v>
      </c>
      <c r="I5" s="9">
        <f t="shared" si="1"/>
        <v>0</v>
      </c>
      <c r="J5" s="9">
        <v>6.5</v>
      </c>
      <c r="K5" s="9">
        <f t="shared" si="2"/>
        <v>3.9</v>
      </c>
      <c r="L5" s="1">
        <v>8</v>
      </c>
    </row>
    <row r="6" spans="1:12" hidden="1" x14ac:dyDescent="0.25">
      <c r="A6">
        <v>10187045</v>
      </c>
      <c r="B6" t="s">
        <v>5</v>
      </c>
      <c r="C6" s="1">
        <v>0</v>
      </c>
      <c r="D6" s="1">
        <v>0</v>
      </c>
      <c r="E6" s="1">
        <v>0</v>
      </c>
      <c r="F6" s="1">
        <v>0</v>
      </c>
      <c r="G6" s="1">
        <v>5</v>
      </c>
      <c r="H6" s="1">
        <f t="shared" si="0"/>
        <v>5</v>
      </c>
      <c r="I6" s="9">
        <f t="shared" si="1"/>
        <v>1.9230769230769231</v>
      </c>
      <c r="J6" s="9">
        <v>4.5</v>
      </c>
      <c r="K6" s="9">
        <f t="shared" si="2"/>
        <v>3.4692307692307689</v>
      </c>
      <c r="L6" s="1">
        <v>4</v>
      </c>
    </row>
    <row r="7" spans="1:12" hidden="1" x14ac:dyDescent="0.25">
      <c r="A7">
        <v>10186376</v>
      </c>
      <c r="B7" t="s">
        <v>6</v>
      </c>
      <c r="C7" s="1">
        <v>3.5</v>
      </c>
      <c r="D7" s="1">
        <v>0</v>
      </c>
      <c r="E7" s="1">
        <v>7.4</v>
      </c>
      <c r="F7" s="1">
        <v>0</v>
      </c>
      <c r="G7" s="1">
        <v>3.5</v>
      </c>
      <c r="H7" s="1">
        <f t="shared" si="0"/>
        <v>14.4</v>
      </c>
      <c r="I7" s="9">
        <f t="shared" si="1"/>
        <v>5.5384615384615383</v>
      </c>
      <c r="J7" s="9">
        <v>6</v>
      </c>
      <c r="K7" s="9">
        <f t="shared" si="2"/>
        <v>5.8153846153846152</v>
      </c>
      <c r="L7" s="1">
        <v>2</v>
      </c>
    </row>
    <row r="8" spans="1:12" hidden="1" x14ac:dyDescent="0.25">
      <c r="A8">
        <v>20238395</v>
      </c>
      <c r="B8" t="s">
        <v>7</v>
      </c>
      <c r="C8" s="1">
        <v>5</v>
      </c>
      <c r="D8" s="1">
        <v>4</v>
      </c>
      <c r="E8" s="1">
        <v>7.1000000000000005</v>
      </c>
      <c r="F8" s="1">
        <v>2</v>
      </c>
      <c r="G8" s="1">
        <v>7</v>
      </c>
      <c r="H8" s="1">
        <f t="shared" si="0"/>
        <v>25.1</v>
      </c>
      <c r="I8" s="9">
        <f t="shared" si="1"/>
        <v>9.6538461538461533</v>
      </c>
      <c r="J8" s="9">
        <v>9</v>
      </c>
      <c r="K8" s="9">
        <f t="shared" si="2"/>
        <v>9.2615384615384606</v>
      </c>
      <c r="L8" s="1">
        <v>0</v>
      </c>
    </row>
    <row r="9" spans="1:12" hidden="1" x14ac:dyDescent="0.25">
      <c r="A9">
        <v>10185692</v>
      </c>
      <c r="B9" t="s">
        <v>8</v>
      </c>
      <c r="C9" s="1">
        <v>3</v>
      </c>
      <c r="D9" s="1">
        <v>4</v>
      </c>
      <c r="E9" s="1">
        <v>0</v>
      </c>
      <c r="F9" s="1">
        <v>0</v>
      </c>
      <c r="G9" s="1">
        <v>0</v>
      </c>
      <c r="H9" s="1">
        <f t="shared" si="0"/>
        <v>7</v>
      </c>
      <c r="I9" s="9">
        <f t="shared" si="1"/>
        <v>2.6923076923076921</v>
      </c>
      <c r="J9" s="9">
        <v>4.915</v>
      </c>
      <c r="K9" s="9">
        <f t="shared" si="2"/>
        <v>4.0259230769230765</v>
      </c>
      <c r="L9" s="1">
        <v>4</v>
      </c>
    </row>
    <row r="10" spans="1:12" hidden="1" x14ac:dyDescent="0.25">
      <c r="A10">
        <v>20266322</v>
      </c>
      <c r="B10" t="s">
        <v>9</v>
      </c>
      <c r="C10" s="1">
        <v>5</v>
      </c>
      <c r="D10" s="1">
        <v>4</v>
      </c>
      <c r="E10" s="1">
        <v>7.6000000000000005</v>
      </c>
      <c r="F10" s="1">
        <v>2</v>
      </c>
      <c r="G10" s="1">
        <v>7</v>
      </c>
      <c r="H10" s="1">
        <f t="shared" si="0"/>
        <v>25.6</v>
      </c>
      <c r="I10" s="9">
        <f t="shared" si="1"/>
        <v>9.8461538461538467</v>
      </c>
      <c r="J10" s="9">
        <v>8.83</v>
      </c>
      <c r="K10" s="9">
        <f t="shared" si="2"/>
        <v>9.2364615384615387</v>
      </c>
      <c r="L10" s="1">
        <v>0</v>
      </c>
    </row>
    <row r="11" spans="1:12" hidden="1" x14ac:dyDescent="0.25">
      <c r="A11">
        <v>20245456</v>
      </c>
      <c r="B11" t="s">
        <v>10</v>
      </c>
      <c r="C11" s="1">
        <v>5</v>
      </c>
      <c r="D11" s="1">
        <v>4</v>
      </c>
      <c r="E11" s="1">
        <v>8</v>
      </c>
      <c r="F11" s="1">
        <v>2</v>
      </c>
      <c r="G11" s="1">
        <v>7</v>
      </c>
      <c r="H11" s="1">
        <f t="shared" si="0"/>
        <v>26</v>
      </c>
      <c r="I11" s="9">
        <v>10</v>
      </c>
      <c r="J11" s="9">
        <v>10</v>
      </c>
      <c r="K11" s="9">
        <f t="shared" si="2"/>
        <v>10</v>
      </c>
      <c r="L11" s="1">
        <v>1</v>
      </c>
    </row>
    <row r="12" spans="1:12" hidden="1" x14ac:dyDescent="0.25">
      <c r="A12">
        <v>10186574</v>
      </c>
      <c r="B12" t="s">
        <v>11</v>
      </c>
      <c r="C12" s="1">
        <v>0</v>
      </c>
      <c r="D12" s="1">
        <v>0</v>
      </c>
      <c r="E12" s="1">
        <v>0</v>
      </c>
      <c r="F12" s="1">
        <v>0</v>
      </c>
      <c r="G12" s="1">
        <v>3.5</v>
      </c>
      <c r="H12" s="1">
        <f t="shared" si="0"/>
        <v>3.5</v>
      </c>
      <c r="I12" s="9">
        <f t="shared" si="1"/>
        <v>1.346153846153846</v>
      </c>
      <c r="J12" s="9">
        <v>6.415</v>
      </c>
      <c r="K12" s="9">
        <f t="shared" si="2"/>
        <v>4.3874615384615385</v>
      </c>
      <c r="L12" s="1">
        <v>4</v>
      </c>
    </row>
    <row r="13" spans="1:12" hidden="1" x14ac:dyDescent="0.25">
      <c r="A13">
        <v>20249032</v>
      </c>
      <c r="B13" t="s">
        <v>12</v>
      </c>
      <c r="C13" s="1">
        <v>3</v>
      </c>
      <c r="D13" s="1">
        <v>4</v>
      </c>
      <c r="E13" s="1">
        <v>7.25</v>
      </c>
      <c r="F13" s="1">
        <v>0</v>
      </c>
      <c r="G13" s="1">
        <v>7</v>
      </c>
      <c r="H13" s="1">
        <f t="shared" si="0"/>
        <v>21.25</v>
      </c>
      <c r="I13" s="9">
        <f t="shared" si="1"/>
        <v>8.1730769230769234</v>
      </c>
      <c r="J13" s="9">
        <v>8.5</v>
      </c>
      <c r="K13" s="9">
        <f t="shared" si="2"/>
        <v>8.3692307692307697</v>
      </c>
      <c r="L13" s="1">
        <v>2</v>
      </c>
    </row>
    <row r="14" spans="1:12" hidden="1" x14ac:dyDescent="0.25">
      <c r="A14">
        <v>20266998</v>
      </c>
      <c r="B14" t="s">
        <v>13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f t="shared" si="0"/>
        <v>0</v>
      </c>
      <c r="I14" s="9">
        <f t="shared" si="1"/>
        <v>0</v>
      </c>
      <c r="J14" s="9">
        <v>7.125</v>
      </c>
      <c r="K14" s="9">
        <f t="shared" si="2"/>
        <v>4.2749999999999995</v>
      </c>
      <c r="L14" s="1">
        <v>0</v>
      </c>
    </row>
    <row r="15" spans="1:12" hidden="1" x14ac:dyDescent="0.25">
      <c r="A15">
        <v>20264862</v>
      </c>
      <c r="B15" t="s">
        <v>14</v>
      </c>
      <c r="C15" s="1">
        <v>4.5</v>
      </c>
      <c r="D15" s="1">
        <v>4</v>
      </c>
      <c r="E15" s="1">
        <v>7.65</v>
      </c>
      <c r="F15" s="1">
        <v>2</v>
      </c>
      <c r="G15" s="1">
        <v>7</v>
      </c>
      <c r="H15" s="1">
        <f t="shared" si="0"/>
        <v>25.15</v>
      </c>
      <c r="I15" s="9">
        <f t="shared" si="1"/>
        <v>9.6730769230769216</v>
      </c>
      <c r="J15" s="9">
        <v>9</v>
      </c>
      <c r="K15" s="9">
        <f t="shared" si="2"/>
        <v>9.2692307692307683</v>
      </c>
      <c r="L15" s="1">
        <v>1</v>
      </c>
    </row>
    <row r="16" spans="1:12" hidden="1" x14ac:dyDescent="0.25">
      <c r="A16">
        <v>20268353</v>
      </c>
      <c r="B16" t="s">
        <v>15</v>
      </c>
      <c r="C16" s="1">
        <v>0</v>
      </c>
      <c r="D16" s="1">
        <v>4</v>
      </c>
      <c r="E16" s="1">
        <v>6.7</v>
      </c>
      <c r="F16" s="1">
        <v>2</v>
      </c>
      <c r="G16" s="1">
        <v>7</v>
      </c>
      <c r="H16" s="1">
        <f t="shared" si="0"/>
        <v>19.7</v>
      </c>
      <c r="I16" s="9">
        <f t="shared" si="1"/>
        <v>7.5769230769230766</v>
      </c>
      <c r="J16" s="9">
        <v>8.875</v>
      </c>
      <c r="K16" s="9">
        <f t="shared" si="2"/>
        <v>8.3557692307692299</v>
      </c>
      <c r="L16" s="1">
        <v>5</v>
      </c>
    </row>
    <row r="17" spans="1:12" hidden="1" x14ac:dyDescent="0.25">
      <c r="A17">
        <v>20264649</v>
      </c>
      <c r="B17" t="s">
        <v>16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f t="shared" si="0"/>
        <v>0</v>
      </c>
      <c r="I17" s="9">
        <f t="shared" si="1"/>
        <v>0</v>
      </c>
      <c r="J17" s="9">
        <v>8.25</v>
      </c>
      <c r="K17" s="9">
        <f t="shared" si="2"/>
        <v>4.95</v>
      </c>
      <c r="L17" s="1">
        <v>5</v>
      </c>
    </row>
    <row r="18" spans="1:12" hidden="1" x14ac:dyDescent="0.25">
      <c r="A18">
        <v>10187502</v>
      </c>
      <c r="B18" t="s">
        <v>17</v>
      </c>
      <c r="C18" s="1">
        <v>5</v>
      </c>
      <c r="D18" s="1">
        <v>4</v>
      </c>
      <c r="E18" s="1">
        <v>8</v>
      </c>
      <c r="F18" s="1">
        <v>0</v>
      </c>
      <c r="G18" s="1">
        <v>7</v>
      </c>
      <c r="H18" s="1">
        <f t="shared" si="0"/>
        <v>24</v>
      </c>
      <c r="I18" s="9">
        <f t="shared" si="1"/>
        <v>9.2307692307692317</v>
      </c>
      <c r="J18" s="9">
        <v>5.5</v>
      </c>
      <c r="K18" s="9">
        <f t="shared" si="2"/>
        <v>6.9923076923076923</v>
      </c>
      <c r="L18" s="1">
        <v>2</v>
      </c>
    </row>
    <row r="19" spans="1:12" hidden="1" x14ac:dyDescent="0.25">
      <c r="A19">
        <v>20235464</v>
      </c>
      <c r="B19" t="s">
        <v>18</v>
      </c>
      <c r="C19" s="1">
        <v>3.5</v>
      </c>
      <c r="D19" s="1">
        <v>4</v>
      </c>
      <c r="E19" s="1">
        <v>0</v>
      </c>
      <c r="F19" s="1">
        <v>0</v>
      </c>
      <c r="G19" s="1">
        <v>7</v>
      </c>
      <c r="H19" s="1">
        <f t="shared" si="0"/>
        <v>14.5</v>
      </c>
      <c r="I19" s="9">
        <f t="shared" si="1"/>
        <v>5.5769230769230766</v>
      </c>
      <c r="J19" s="9">
        <v>0</v>
      </c>
      <c r="K19" s="9">
        <f t="shared" si="2"/>
        <v>2.2307692307692308</v>
      </c>
      <c r="L19" s="1">
        <v>7</v>
      </c>
    </row>
    <row r="20" spans="1:12" x14ac:dyDescent="0.25">
      <c r="A20">
        <v>20247651</v>
      </c>
      <c r="B20" t="s">
        <v>19</v>
      </c>
      <c r="C20" s="1">
        <v>4</v>
      </c>
      <c r="D20" s="1">
        <v>4</v>
      </c>
      <c r="E20" s="1">
        <v>2.9000000000000004</v>
      </c>
      <c r="F20" s="1">
        <v>0</v>
      </c>
      <c r="G20" s="1">
        <v>3.5</v>
      </c>
      <c r="H20" s="1">
        <f t="shared" si="0"/>
        <v>14.4</v>
      </c>
      <c r="I20" s="9">
        <v>6.12</v>
      </c>
      <c r="J20" s="9">
        <v>5</v>
      </c>
      <c r="K20" s="9">
        <f t="shared" si="2"/>
        <v>5.4480000000000004</v>
      </c>
      <c r="L20" s="1">
        <v>0</v>
      </c>
    </row>
    <row r="21" spans="1:12" hidden="1" x14ac:dyDescent="0.25">
      <c r="A21">
        <v>20244756</v>
      </c>
      <c r="B21" t="s">
        <v>20</v>
      </c>
      <c r="C21" s="1">
        <v>4.5</v>
      </c>
      <c r="D21" s="1">
        <v>4</v>
      </c>
      <c r="E21" s="1">
        <v>6.9</v>
      </c>
      <c r="F21" s="1">
        <v>2</v>
      </c>
      <c r="G21" s="1">
        <v>5</v>
      </c>
      <c r="H21" s="1">
        <f t="shared" si="0"/>
        <v>22.4</v>
      </c>
      <c r="I21" s="9">
        <f t="shared" si="1"/>
        <v>8.615384615384615</v>
      </c>
      <c r="J21" s="9">
        <v>6</v>
      </c>
      <c r="K21" s="9">
        <f t="shared" si="2"/>
        <v>7.046153846153846</v>
      </c>
      <c r="L21" s="1">
        <v>0</v>
      </c>
    </row>
    <row r="22" spans="1:12" hidden="1" x14ac:dyDescent="0.25">
      <c r="A22">
        <v>20266315</v>
      </c>
      <c r="B22" t="s">
        <v>21</v>
      </c>
      <c r="C22" s="1">
        <v>4.5</v>
      </c>
      <c r="D22" s="1">
        <v>4</v>
      </c>
      <c r="E22" s="1">
        <v>6.8</v>
      </c>
      <c r="F22" s="1">
        <v>2</v>
      </c>
      <c r="G22" s="1">
        <v>5</v>
      </c>
      <c r="H22" s="1">
        <f t="shared" si="0"/>
        <v>22.3</v>
      </c>
      <c r="I22" s="9">
        <f t="shared" si="1"/>
        <v>8.5769230769230766</v>
      </c>
      <c r="J22" s="9">
        <v>0</v>
      </c>
      <c r="K22" s="9">
        <f t="shared" si="2"/>
        <v>3.430769230769231</v>
      </c>
      <c r="L22" s="1">
        <v>2</v>
      </c>
    </row>
    <row r="23" spans="1:12" hidden="1" x14ac:dyDescent="0.25">
      <c r="A23">
        <v>20271313</v>
      </c>
      <c r="B23" t="s">
        <v>22</v>
      </c>
      <c r="C23" s="1">
        <v>4.5</v>
      </c>
      <c r="D23" s="1">
        <v>4</v>
      </c>
      <c r="E23" s="1">
        <v>8</v>
      </c>
      <c r="F23" s="1">
        <v>0</v>
      </c>
      <c r="G23" s="1">
        <v>7</v>
      </c>
      <c r="H23" s="1">
        <f t="shared" si="0"/>
        <v>23.5</v>
      </c>
      <c r="I23" s="9">
        <f t="shared" si="1"/>
        <v>9.0384615384615383</v>
      </c>
      <c r="J23" s="9">
        <v>7</v>
      </c>
      <c r="K23" s="9">
        <f t="shared" si="2"/>
        <v>7.815384615384616</v>
      </c>
      <c r="L23" s="1">
        <v>1</v>
      </c>
    </row>
    <row r="24" spans="1:12" hidden="1" x14ac:dyDescent="0.25">
      <c r="A24">
        <v>20251515</v>
      </c>
      <c r="B24" t="s">
        <v>24</v>
      </c>
      <c r="C24" s="1">
        <v>5</v>
      </c>
      <c r="D24" s="1">
        <v>4</v>
      </c>
      <c r="E24" s="1">
        <v>8</v>
      </c>
      <c r="F24" s="1">
        <v>2</v>
      </c>
      <c r="G24" s="1">
        <v>7</v>
      </c>
      <c r="H24" s="1">
        <f t="shared" si="0"/>
        <v>26</v>
      </c>
      <c r="I24" s="9">
        <f t="shared" si="1"/>
        <v>10</v>
      </c>
      <c r="J24" s="9">
        <v>10</v>
      </c>
      <c r="K24" s="9">
        <f t="shared" si="2"/>
        <v>10</v>
      </c>
      <c r="L24" s="1">
        <v>0</v>
      </c>
    </row>
    <row r="25" spans="1:12" hidden="1" x14ac:dyDescent="0.25">
      <c r="A25">
        <v>20250030</v>
      </c>
      <c r="B25" t="s">
        <v>25</v>
      </c>
      <c r="C25" s="1">
        <v>5</v>
      </c>
      <c r="D25" s="1">
        <v>4</v>
      </c>
      <c r="E25" s="1">
        <v>7.9</v>
      </c>
      <c r="F25" s="1">
        <v>2</v>
      </c>
      <c r="G25" s="1">
        <v>7</v>
      </c>
      <c r="H25" s="1">
        <f t="shared" si="0"/>
        <v>25.9</v>
      </c>
      <c r="I25" s="9">
        <f t="shared" si="1"/>
        <v>9.9615384615384599</v>
      </c>
      <c r="J25" s="9">
        <v>9.5</v>
      </c>
      <c r="K25" s="9">
        <f t="shared" si="2"/>
        <v>9.684615384615384</v>
      </c>
      <c r="L25" s="1">
        <v>0</v>
      </c>
    </row>
    <row r="26" spans="1:12" hidden="1" x14ac:dyDescent="0.25">
      <c r="A26">
        <v>20266265</v>
      </c>
      <c r="B26" t="s">
        <v>26</v>
      </c>
      <c r="C26" s="1">
        <v>4</v>
      </c>
      <c r="D26" s="1">
        <v>4</v>
      </c>
      <c r="E26" s="1">
        <v>6.8</v>
      </c>
      <c r="F26" s="1">
        <v>0</v>
      </c>
      <c r="G26" s="1">
        <v>5</v>
      </c>
      <c r="H26" s="1">
        <f t="shared" si="0"/>
        <v>19.8</v>
      </c>
      <c r="I26" s="9">
        <f t="shared" si="1"/>
        <v>7.6153846153846159</v>
      </c>
      <c r="J26" s="9">
        <v>5.5</v>
      </c>
      <c r="K26" s="9">
        <f t="shared" si="2"/>
        <v>6.3461538461538467</v>
      </c>
      <c r="L26" s="1">
        <v>4</v>
      </c>
    </row>
    <row r="27" spans="1:12" hidden="1" x14ac:dyDescent="0.25">
      <c r="A27">
        <v>20251561</v>
      </c>
      <c r="B27" t="s">
        <v>27</v>
      </c>
      <c r="C27" s="1">
        <v>4.5</v>
      </c>
      <c r="D27" s="1">
        <v>4</v>
      </c>
      <c r="E27" s="1">
        <v>6</v>
      </c>
      <c r="F27" s="1">
        <v>0</v>
      </c>
      <c r="G27" s="1">
        <v>6.5</v>
      </c>
      <c r="H27" s="1">
        <f t="shared" si="0"/>
        <v>21</v>
      </c>
      <c r="I27" s="9">
        <f t="shared" si="1"/>
        <v>8.0769230769230766</v>
      </c>
      <c r="J27" s="9">
        <v>6</v>
      </c>
      <c r="K27" s="9">
        <f t="shared" si="2"/>
        <v>6.8307692307692305</v>
      </c>
      <c r="L27" s="1">
        <v>1</v>
      </c>
    </row>
    <row r="28" spans="1:12" hidden="1" x14ac:dyDescent="0.25">
      <c r="A28">
        <v>20270002</v>
      </c>
      <c r="B28" t="s">
        <v>29</v>
      </c>
      <c r="C28" s="1">
        <v>5</v>
      </c>
      <c r="D28" s="1">
        <v>4</v>
      </c>
      <c r="E28" s="1">
        <v>7.8</v>
      </c>
      <c r="F28" s="1">
        <v>2</v>
      </c>
      <c r="G28" s="1">
        <v>7</v>
      </c>
      <c r="H28" s="1">
        <f t="shared" si="0"/>
        <v>25.8</v>
      </c>
      <c r="I28" s="9">
        <f t="shared" si="1"/>
        <v>9.9230769230769234</v>
      </c>
      <c r="J28" s="9">
        <v>9.1649999999999991</v>
      </c>
      <c r="K28" s="9">
        <f t="shared" si="2"/>
        <v>9.4682307692307681</v>
      </c>
      <c r="L28" s="1">
        <v>0</v>
      </c>
    </row>
    <row r="29" spans="1:12" hidden="1" x14ac:dyDescent="0.25">
      <c r="A29">
        <v>10186676</v>
      </c>
      <c r="B29" t="s">
        <v>30</v>
      </c>
      <c r="C29" s="1">
        <v>5</v>
      </c>
      <c r="D29" s="1">
        <v>4</v>
      </c>
      <c r="E29" s="1">
        <v>7</v>
      </c>
      <c r="F29" s="1">
        <v>2</v>
      </c>
      <c r="G29" s="1">
        <v>7</v>
      </c>
      <c r="H29" s="1">
        <f t="shared" si="0"/>
        <v>25</v>
      </c>
      <c r="I29" s="9">
        <f t="shared" si="1"/>
        <v>9.615384615384615</v>
      </c>
      <c r="J29" s="9">
        <v>6.5</v>
      </c>
      <c r="K29" s="9">
        <f t="shared" si="2"/>
        <v>7.7461538461538462</v>
      </c>
      <c r="L29" s="1">
        <v>4</v>
      </c>
    </row>
  </sheetData>
  <autoFilter ref="A2:L29" xr:uid="{FFEB7F98-1FFF-4EFC-8C0D-71BF12C18CD5}">
    <filterColumn colId="1">
      <filters>
        <filter val="GONZALEZ TALAVERA AXEL IZACHARD"/>
      </filters>
    </filterColumn>
  </autoFilter>
  <conditionalFormatting sqref="C3:G29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D383-96EF-40B0-BCA7-1BED6CDE7089}">
  <dimension ref="A1:F28"/>
  <sheetViews>
    <sheetView workbookViewId="0">
      <selection activeCell="F2" sqref="F2"/>
    </sheetView>
  </sheetViews>
  <sheetFormatPr baseColWidth="10" defaultRowHeight="15" x14ac:dyDescent="0.25"/>
  <cols>
    <col min="2" max="2" width="40.7109375" bestFit="1" customWidth="1"/>
    <col min="3" max="3" width="13.5703125" style="1" bestFit="1" customWidth="1"/>
    <col min="4" max="4" width="8" style="1" bestFit="1" customWidth="1"/>
    <col min="5" max="5" width="6.42578125" style="1" bestFit="1" customWidth="1"/>
  </cols>
  <sheetData>
    <row r="1" spans="1:6" x14ac:dyDescent="0.25">
      <c r="A1" s="7" t="s">
        <v>0</v>
      </c>
      <c r="B1" s="7" t="s">
        <v>1</v>
      </c>
      <c r="C1" s="1" t="s">
        <v>79</v>
      </c>
      <c r="D1" s="1" t="s">
        <v>77</v>
      </c>
      <c r="E1" s="1" t="s">
        <v>84</v>
      </c>
      <c r="F1" s="1" t="s">
        <v>85</v>
      </c>
    </row>
    <row r="2" spans="1:6" x14ac:dyDescent="0.25">
      <c r="A2">
        <v>20263998</v>
      </c>
      <c r="B2" t="s">
        <v>2</v>
      </c>
      <c r="C2" s="9">
        <v>1.5384615384615385</v>
      </c>
      <c r="D2" s="9">
        <v>5.5</v>
      </c>
      <c r="E2" s="9">
        <v>3.9153846153846152</v>
      </c>
    </row>
    <row r="3" spans="1:6" x14ac:dyDescent="0.25">
      <c r="A3">
        <v>20244739</v>
      </c>
      <c r="B3" t="s">
        <v>3</v>
      </c>
      <c r="C3" s="9">
        <v>9.5</v>
      </c>
      <c r="D3" s="9">
        <v>6.5</v>
      </c>
      <c r="E3" s="9">
        <v>7.7</v>
      </c>
    </row>
    <row r="4" spans="1:6" x14ac:dyDescent="0.25">
      <c r="A4">
        <v>10186663</v>
      </c>
      <c r="B4" t="s">
        <v>4</v>
      </c>
      <c r="C4" s="9">
        <v>0</v>
      </c>
      <c r="D4" s="9">
        <v>0</v>
      </c>
      <c r="E4" s="9">
        <v>0</v>
      </c>
    </row>
    <row r="5" spans="1:6" x14ac:dyDescent="0.25">
      <c r="A5">
        <v>10187045</v>
      </c>
      <c r="B5" t="s">
        <v>5</v>
      </c>
      <c r="C5" s="9">
        <v>1.9230769230769231</v>
      </c>
      <c r="D5" s="9">
        <v>4.5</v>
      </c>
      <c r="E5" s="9">
        <v>3.4692307692307689</v>
      </c>
    </row>
    <row r="6" spans="1:6" x14ac:dyDescent="0.25">
      <c r="A6">
        <v>10186376</v>
      </c>
      <c r="B6" t="s">
        <v>6</v>
      </c>
      <c r="C6" s="9">
        <v>5.5384615384615383</v>
      </c>
      <c r="D6" s="9">
        <v>6</v>
      </c>
      <c r="E6" s="9">
        <v>5.8153846153846152</v>
      </c>
    </row>
    <row r="7" spans="1:6" x14ac:dyDescent="0.25">
      <c r="A7">
        <v>20238395</v>
      </c>
      <c r="B7" t="s">
        <v>7</v>
      </c>
      <c r="C7" s="9">
        <v>9.6538461538461533</v>
      </c>
      <c r="D7" s="9">
        <v>9</v>
      </c>
      <c r="E7" s="9">
        <v>9.2615384615384606</v>
      </c>
    </row>
    <row r="8" spans="1:6" x14ac:dyDescent="0.25">
      <c r="A8">
        <v>10185692</v>
      </c>
      <c r="B8" t="s">
        <v>8</v>
      </c>
      <c r="C8" s="9">
        <v>2.6923076923076921</v>
      </c>
      <c r="D8" s="9">
        <v>4.915</v>
      </c>
      <c r="E8" s="9">
        <v>4.0259230769230765</v>
      </c>
    </row>
    <row r="9" spans="1:6" x14ac:dyDescent="0.25">
      <c r="A9">
        <v>20266322</v>
      </c>
      <c r="B9" t="s">
        <v>9</v>
      </c>
      <c r="C9" s="9">
        <v>9.8461538461538467</v>
      </c>
      <c r="D9" s="9">
        <v>8.83</v>
      </c>
      <c r="E9" s="9">
        <v>9.2364615384615387</v>
      </c>
    </row>
    <row r="10" spans="1:6" x14ac:dyDescent="0.25">
      <c r="A10">
        <v>20245456</v>
      </c>
      <c r="B10" t="s">
        <v>10</v>
      </c>
      <c r="C10" s="9">
        <v>9.9615384615384599</v>
      </c>
      <c r="D10" s="9">
        <v>10</v>
      </c>
      <c r="E10" s="9">
        <v>9.9846153846153847</v>
      </c>
    </row>
    <row r="11" spans="1:6" x14ac:dyDescent="0.25">
      <c r="A11">
        <v>10186574</v>
      </c>
      <c r="B11" t="s">
        <v>11</v>
      </c>
      <c r="C11" s="9">
        <v>1.346153846153846</v>
      </c>
      <c r="D11" s="9">
        <v>6.415</v>
      </c>
      <c r="E11" s="9">
        <v>4.3874615384615385</v>
      </c>
    </row>
    <row r="12" spans="1:6" x14ac:dyDescent="0.25">
      <c r="A12">
        <v>20249032</v>
      </c>
      <c r="B12" t="s">
        <v>12</v>
      </c>
      <c r="C12" s="9">
        <v>8.1730769230769234</v>
      </c>
      <c r="D12" s="9">
        <v>8.5</v>
      </c>
      <c r="E12" s="9">
        <v>8.3692307692307697</v>
      </c>
    </row>
    <row r="13" spans="1:6" x14ac:dyDescent="0.25">
      <c r="A13">
        <v>20266998</v>
      </c>
      <c r="B13" t="s">
        <v>13</v>
      </c>
      <c r="C13" s="9">
        <v>0</v>
      </c>
      <c r="D13" s="9">
        <v>7.125</v>
      </c>
      <c r="E13" s="9">
        <v>4.2749999999999995</v>
      </c>
    </row>
    <row r="14" spans="1:6" x14ac:dyDescent="0.25">
      <c r="A14">
        <v>20264862</v>
      </c>
      <c r="B14" t="s">
        <v>14</v>
      </c>
      <c r="C14" s="9">
        <v>9.6730769230769216</v>
      </c>
      <c r="D14" s="9">
        <v>9</v>
      </c>
      <c r="E14" s="9">
        <v>9.2692307692307683</v>
      </c>
    </row>
    <row r="15" spans="1:6" x14ac:dyDescent="0.25">
      <c r="A15">
        <v>20268353</v>
      </c>
      <c r="B15" t="s">
        <v>15</v>
      </c>
      <c r="C15" s="9">
        <v>7.5769230769230766</v>
      </c>
      <c r="D15" s="9">
        <v>8.875</v>
      </c>
      <c r="E15" s="9">
        <v>8.3557692307692299</v>
      </c>
    </row>
    <row r="16" spans="1:6" x14ac:dyDescent="0.25">
      <c r="A16">
        <v>20264649</v>
      </c>
      <c r="B16" t="s">
        <v>16</v>
      </c>
      <c r="C16" s="9">
        <v>0</v>
      </c>
      <c r="D16" s="9">
        <v>8.25</v>
      </c>
      <c r="E16" s="9">
        <v>4.95</v>
      </c>
    </row>
    <row r="17" spans="1:5" x14ac:dyDescent="0.25">
      <c r="A17">
        <v>10187502</v>
      </c>
      <c r="B17" t="s">
        <v>17</v>
      </c>
      <c r="C17" s="9">
        <v>9.2307692307692317</v>
      </c>
      <c r="D17" s="9">
        <v>5.5</v>
      </c>
      <c r="E17" s="9">
        <v>6.9923076923076923</v>
      </c>
    </row>
    <row r="18" spans="1:5" x14ac:dyDescent="0.25">
      <c r="A18">
        <v>20235464</v>
      </c>
      <c r="B18" t="s">
        <v>18</v>
      </c>
      <c r="C18" s="9">
        <v>5.5769230769230766</v>
      </c>
      <c r="D18" s="9">
        <v>0</v>
      </c>
      <c r="E18" s="9">
        <v>2.2307692307692308</v>
      </c>
    </row>
    <row r="19" spans="1:5" x14ac:dyDescent="0.25">
      <c r="A19">
        <v>20247651</v>
      </c>
      <c r="B19" t="s">
        <v>19</v>
      </c>
      <c r="C19" s="9">
        <v>5.3461538461538458</v>
      </c>
      <c r="D19" s="9">
        <v>5</v>
      </c>
      <c r="E19" s="9">
        <v>5.138461538461538</v>
      </c>
    </row>
    <row r="20" spans="1:5" x14ac:dyDescent="0.25">
      <c r="A20">
        <v>20244756</v>
      </c>
      <c r="B20" t="s">
        <v>20</v>
      </c>
      <c r="C20" s="9">
        <v>6.6923076923076916</v>
      </c>
      <c r="D20" s="9">
        <v>6</v>
      </c>
      <c r="E20" s="9">
        <v>6.2769230769230759</v>
      </c>
    </row>
    <row r="21" spans="1:5" x14ac:dyDescent="0.25">
      <c r="A21">
        <v>20266315</v>
      </c>
      <c r="B21" t="s">
        <v>21</v>
      </c>
      <c r="C21" s="9">
        <v>6.6538461538461551</v>
      </c>
      <c r="D21" s="9">
        <v>0</v>
      </c>
      <c r="E21" s="9">
        <v>2.6615384615384623</v>
      </c>
    </row>
    <row r="22" spans="1:5" x14ac:dyDescent="0.25">
      <c r="A22">
        <v>20271313</v>
      </c>
      <c r="B22" t="s">
        <v>22</v>
      </c>
      <c r="C22" s="9">
        <v>9.0384615384615383</v>
      </c>
      <c r="D22" s="9">
        <v>7</v>
      </c>
      <c r="E22" s="9">
        <v>7.815384615384616</v>
      </c>
    </row>
    <row r="23" spans="1:5" x14ac:dyDescent="0.25">
      <c r="A23">
        <v>20251515</v>
      </c>
      <c r="B23" t="s">
        <v>24</v>
      </c>
      <c r="C23" s="9">
        <v>10</v>
      </c>
      <c r="D23" s="9">
        <v>10</v>
      </c>
      <c r="E23" s="9">
        <v>10</v>
      </c>
    </row>
    <row r="24" spans="1:5" x14ac:dyDescent="0.25">
      <c r="A24">
        <v>20250030</v>
      </c>
      <c r="B24" t="s">
        <v>25</v>
      </c>
      <c r="C24" s="9">
        <v>9.1923076923076916</v>
      </c>
      <c r="D24" s="9">
        <v>9.5</v>
      </c>
      <c r="E24" s="9">
        <v>9.3769230769230774</v>
      </c>
    </row>
    <row r="25" spans="1:5" x14ac:dyDescent="0.25">
      <c r="A25">
        <v>20266265</v>
      </c>
      <c r="B25" t="s">
        <v>26</v>
      </c>
      <c r="C25" s="9">
        <v>7.6153846153846159</v>
      </c>
      <c r="D25" s="9">
        <v>5.5</v>
      </c>
      <c r="E25" s="9">
        <v>6.3461538461538467</v>
      </c>
    </row>
    <row r="26" spans="1:5" x14ac:dyDescent="0.25">
      <c r="A26">
        <v>20251561</v>
      </c>
      <c r="B26" t="s">
        <v>27</v>
      </c>
      <c r="C26" s="9">
        <v>8.0769230769230766</v>
      </c>
      <c r="D26" s="9">
        <v>6</v>
      </c>
      <c r="E26" s="9">
        <v>6.8307692307692305</v>
      </c>
    </row>
    <row r="27" spans="1:5" x14ac:dyDescent="0.25">
      <c r="A27">
        <v>20270002</v>
      </c>
      <c r="B27" t="s">
        <v>29</v>
      </c>
      <c r="C27" s="9">
        <v>9.9230769230769234</v>
      </c>
      <c r="D27" s="9">
        <v>9.1649999999999991</v>
      </c>
      <c r="E27" s="9">
        <v>9.4682307692307681</v>
      </c>
    </row>
    <row r="28" spans="1:5" x14ac:dyDescent="0.25">
      <c r="A28">
        <v>10186676</v>
      </c>
      <c r="B28" t="s">
        <v>30</v>
      </c>
      <c r="C28" s="9">
        <v>9.615384615384615</v>
      </c>
      <c r="D28" s="9">
        <v>0</v>
      </c>
      <c r="E28" s="9">
        <v>3.8461538461538463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Satélites</vt:lpstr>
      <vt:lpstr>Asistencias</vt:lpstr>
      <vt:lpstr>Ej_Dinamica</vt:lpstr>
      <vt:lpstr>Plantas_Gen</vt:lpstr>
      <vt:lpstr>Examen</vt:lpstr>
      <vt:lpstr>Concentrado</vt:lpstr>
      <vt:lpstr>Parcial_3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2024-01-27T23:31:51Z</dcterms:created>
  <dcterms:modified xsi:type="dcterms:W3CDTF">2024-04-02T20:08:11Z</dcterms:modified>
</cp:coreProperties>
</file>