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chartsheets/sheet2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blackit/Documents/StevensHenager/MIS courses/MIS650/"/>
    </mc:Choice>
  </mc:AlternateContent>
  <xr:revisionPtr revIDLastSave="0" documentId="13_ncr:1_{F7B2DCDC-05C9-6848-AA18-39700759A6C6}" xr6:coauthVersionLast="47" xr6:coauthVersionMax="47" xr10:uidLastSave="{00000000-0000-0000-0000-000000000000}"/>
  <bookViews>
    <workbookView xWindow="360" yWindow="760" windowWidth="31020" windowHeight="19160" firstSheet="1" activeTab="11" xr2:uid="{00000000-000D-0000-FFFF-FFFF00000000}"/>
  </bookViews>
  <sheets>
    <sheet name="Data" sheetId="1" r:id="rId1"/>
    <sheet name="Pivot Tables" sheetId="2" r:id="rId2"/>
    <sheet name="Simple Regr" sheetId="3" r:id="rId3"/>
    <sheet name="Resid Anyl by Sex" sheetId="4" r:id="rId4"/>
    <sheet name="Resid on Gr, TinG" sheetId="5" r:id="rId5"/>
    <sheet name="Gr, TinG Regr" sheetId="6" r:id="rId6"/>
    <sheet name="Full Regr" sheetId="7" r:id="rId7"/>
    <sheet name="Chart Rate by Grade" sheetId="8" r:id="rId8"/>
    <sheet name="Charts of Residuals" sheetId="9" r:id="rId9"/>
    <sheet name="Chart Grade Distn" sheetId="10" r:id="rId10"/>
    <sheet name="PivtTable Grades" sheetId="11" r:id="rId11"/>
    <sheet name="Reg  on Grade" sheetId="12" r:id="rId12"/>
  </sheets>
  <calcPr calcId="191029"/>
  <pivotCaches>
    <pivotCache cacheId="0" r:id="rId13"/>
    <pivotCache cacheId="1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1" l="1"/>
  <c r="E15" i="11"/>
  <c r="F15" i="11"/>
  <c r="G15" i="11"/>
  <c r="H15" i="11"/>
  <c r="I15" i="11"/>
  <c r="J15" i="11"/>
  <c r="E26" i="11"/>
  <c r="K24" i="11"/>
  <c r="J24" i="11"/>
  <c r="I24" i="11"/>
  <c r="H24" i="11"/>
  <c r="F24" i="11"/>
  <c r="E24" i="11"/>
  <c r="D24" i="11"/>
  <c r="C24" i="11"/>
  <c r="G24" i="11"/>
  <c r="K15" i="11"/>
  <c r="K16" i="11"/>
  <c r="K21" i="11" s="1"/>
  <c r="K22" i="11" s="1"/>
  <c r="J16" i="11"/>
  <c r="J21" i="11" s="1"/>
  <c r="J22" i="11" s="1"/>
  <c r="I16" i="11"/>
  <c r="I21" i="11" s="1"/>
  <c r="I22" i="11" s="1"/>
  <c r="H16" i="11"/>
  <c r="H21" i="11" s="1"/>
  <c r="H22" i="11" s="1"/>
  <c r="F16" i="11"/>
  <c r="F21" i="11" s="1"/>
  <c r="F22" i="11" s="1"/>
  <c r="E16" i="11"/>
  <c r="E21" i="11" s="1"/>
  <c r="E22" i="11" s="1"/>
  <c r="C16" i="11"/>
  <c r="C21" i="11" s="1"/>
  <c r="C22" i="11" s="1"/>
  <c r="G16" i="11"/>
  <c r="G21" i="11" s="1"/>
  <c r="G22" i="11" s="1"/>
  <c r="K19" i="11"/>
  <c r="I19" i="11"/>
  <c r="G19" i="11"/>
  <c r="G262" i="4"/>
  <c r="G261" i="4"/>
  <c r="P33" i="4"/>
  <c r="N33" i="4"/>
  <c r="G262" i="5"/>
  <c r="G261" i="5"/>
  <c r="H18" i="11" l="1"/>
  <c r="C19" i="11"/>
  <c r="F18" i="11"/>
  <c r="J18" i="11"/>
  <c r="E19" i="11"/>
  <c r="C18" i="11"/>
  <c r="E18" i="11"/>
  <c r="G18" i="11"/>
  <c r="I18" i="11"/>
  <c r="K18" i="11"/>
  <c r="F19" i="11"/>
  <c r="H19" i="11"/>
  <c r="J19" i="11"/>
</calcChain>
</file>

<file path=xl/sharedStrings.xml><?xml version="1.0" encoding="utf-8"?>
<sst xmlns="http://schemas.openxmlformats.org/spreadsheetml/2006/main" count="254" uniqueCount="112">
  <si>
    <t>ID</t>
  </si>
  <si>
    <t>RATE</t>
  </si>
  <si>
    <t>TinGRADE</t>
  </si>
  <si>
    <t>SEX</t>
  </si>
  <si>
    <t>GRADE</t>
  </si>
  <si>
    <t>Data</t>
  </si>
  <si>
    <t>Grand Total</t>
  </si>
  <si>
    <t>Average of RATE</t>
  </si>
  <si>
    <t>StdDev of RATE</t>
  </si>
  <si>
    <t>Count of RATE</t>
  </si>
  <si>
    <t>Total Average of RATE</t>
  </si>
  <si>
    <t>Total StdDev of RATE</t>
  </si>
  <si>
    <t>Total Count of RATE</t>
  </si>
  <si>
    <t>Artsy Pivot Table of Rate by Sex and Grade</t>
  </si>
  <si>
    <t>Average of TinGRADE</t>
  </si>
  <si>
    <t>StdDev of TinGRADE</t>
  </si>
  <si>
    <t>Count of TinGRADE</t>
  </si>
  <si>
    <t>Total Average of TinGRADE</t>
  </si>
  <si>
    <t>Total StdDev of TinGRADE</t>
  </si>
  <si>
    <t>Total Count of TinGRADE</t>
  </si>
  <si>
    <t>Artsy Pivot Table of Time in Grade v Sex and Grade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</si>
  <si>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</si>
  <si>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</si>
  <si>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</si>
  <si>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</si>
  <si>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</si>
  <si>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</si>
  <si>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</si>
  <si>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</si>
  <si>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</si>
  <si>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</si>
  <si>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</si>
  <si>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</si>
  <si>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</si>
  <si>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</si>
  <si>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</si>
  <si>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</si>
  <si>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</si>
  <si>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</si>
  <si>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</si>
  <si>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</si>
  <si>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</si>
  <si>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</si>
  <si>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 Variable 1</t>
  </si>
  <si>
    <t>RESIDUAL OUTPUT</t>
  </si>
  <si>
    <t>Observation</t>
  </si>
  <si>
    <t>Predicted Y</t>
  </si>
  <si>
    <t>Residuals</t>
  </si>
  <si>
    <t>Artsy  Simple Regression of Rate v Grade</t>
  </si>
  <si>
    <t>X Variable 2</t>
  </si>
  <si>
    <t>Artsy:  Regression of Rate v Grade and T in Grade</t>
  </si>
  <si>
    <t>X Variable 3</t>
  </si>
  <si>
    <t>Artsy:  Full Regression:  Rate v Grade, Tin G, Sex</t>
  </si>
  <si>
    <t>FITTED</t>
  </si>
  <si>
    <t>RESID</t>
  </si>
  <si>
    <t>Artsy:  Analysis of Residuals form Regression of rate on Grade and Tin Grade</t>
  </si>
  <si>
    <t>Average of RESID</t>
  </si>
  <si>
    <t>StdDev of RESID</t>
  </si>
  <si>
    <t>Count of RESID</t>
  </si>
  <si>
    <t>Total Average of RESID</t>
  </si>
  <si>
    <t>Total StdDev of RESID</t>
  </si>
  <si>
    <t>Total Count of RESID</t>
  </si>
  <si>
    <t>Frequency</t>
  </si>
  <si>
    <t>Cell</t>
  </si>
  <si>
    <t>Males</t>
  </si>
  <si>
    <t>Females</t>
  </si>
  <si>
    <t>Analysis of residuals from Regression of Rate v Grade , Tin Grade</t>
  </si>
  <si>
    <t>Lwr 95%</t>
  </si>
  <si>
    <t>Upr 95%</t>
  </si>
  <si>
    <t>Signific F</t>
  </si>
  <si>
    <t>Residuals Pivot Table</t>
  </si>
  <si>
    <t>Std Dev</t>
  </si>
  <si>
    <t>Total Std Dev</t>
  </si>
  <si>
    <t>n</t>
  </si>
  <si>
    <t>Total n</t>
  </si>
  <si>
    <t>Average</t>
  </si>
  <si>
    <t>Total Average</t>
  </si>
  <si>
    <t>Signif F</t>
  </si>
  <si>
    <t>Grade, T in Grade</t>
  </si>
  <si>
    <t>Rate</t>
  </si>
  <si>
    <t xml:space="preserve"> Males</t>
  </si>
  <si>
    <t>Artsy:  Analysis of Pay Rates by Grade</t>
  </si>
  <si>
    <t>1</t>
  </si>
  <si>
    <t>2</t>
  </si>
  <si>
    <t>3</t>
  </si>
  <si>
    <t>4</t>
  </si>
  <si>
    <t>5</t>
  </si>
  <si>
    <t>6</t>
  </si>
  <si>
    <t>7</t>
  </si>
  <si>
    <t>8</t>
  </si>
  <si>
    <t>Female</t>
  </si>
  <si>
    <t>Mean</t>
  </si>
  <si>
    <t xml:space="preserve">Count </t>
  </si>
  <si>
    <t>Male</t>
  </si>
  <si>
    <t>Difference</t>
  </si>
  <si>
    <t>Confidence</t>
  </si>
  <si>
    <t>Lower</t>
  </si>
  <si>
    <t>Limits</t>
  </si>
  <si>
    <t>Upper</t>
  </si>
  <si>
    <t>p Value</t>
  </si>
  <si>
    <t>Tabelled t</t>
  </si>
  <si>
    <t>Weighted Average Female Shortfall</t>
  </si>
  <si>
    <t>Plotter</t>
  </si>
  <si>
    <t>s Pooled</t>
  </si>
  <si>
    <t>Grade   --&gt;</t>
  </si>
  <si>
    <t>SIMPLE REGRESSION  ARTSY CASE  SUMMARY OUTPUT</t>
  </si>
  <si>
    <t>(Rate v Grade)</t>
  </si>
  <si>
    <t>Adj R Square</t>
  </si>
  <si>
    <t>Coeff</t>
  </si>
  <si>
    <t>Std Err</t>
  </si>
  <si>
    <t>Grade</t>
  </si>
  <si>
    <t>See charts to the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</si>
</sst>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_)"/>
    <numFmt numFmtId="165" formatCode="0.0_)"/>
    <numFmt numFmtId="166" formatCode="0.0000"/>
    <numFmt numFmtId="167" formatCode="0.000"/>
  </numFmts>
  <fonts count="8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02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 applyProtection="1">
      <alignment horizontal="center"/>
    </xf>
    <xf numFmtId="164" fontId="5" fillId="0" borderId="0" xfId="0" applyNumberFormat="1" applyFont="1" applyAlignment="1" applyProtection="1">
      <alignment horizontal="center"/>
    </xf>
    <xf numFmtId="165" fontId="5" fillId="0" borderId="0" xfId="0" applyNumberFormat="1" applyFont="1" applyAlignment="1" applyProtection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3" xfId="0" pivotButton="1" applyFont="1" applyBorder="1"/>
    <xf numFmtId="0" fontId="5" fillId="0" borderId="4" xfId="0" applyFont="1" applyBorder="1"/>
    <xf numFmtId="0" fontId="5" fillId="0" borderId="5" xfId="0" applyFont="1" applyBorder="1"/>
    <xf numFmtId="2" fontId="5" fillId="0" borderId="1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2" fontId="5" fillId="0" borderId="7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13" xfId="0" applyNumberFormat="1" applyFont="1" applyBorder="1" applyAlignment="1">
      <alignment horizontal="center"/>
    </xf>
    <xf numFmtId="0" fontId="5" fillId="0" borderId="7" xfId="0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0" borderId="13" xfId="0" applyNumberFormat="1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9" xfId="0" applyNumberFormat="1" applyFont="1" applyBorder="1" applyAlignment="1">
      <alignment horizontal="center"/>
    </xf>
    <xf numFmtId="0" fontId="5" fillId="0" borderId="14" xfId="0" applyNumberFormat="1" applyFont="1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pivotButton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12" xfId="0" applyFont="1" applyFill="1" applyBorder="1" applyAlignment="1">
      <alignment horizontal="centerContinuous"/>
    </xf>
    <xf numFmtId="0" fontId="5" fillId="0" borderId="0" xfId="0" applyFont="1" applyFill="1" applyBorder="1" applyAlignment="1"/>
    <xf numFmtId="167" fontId="5" fillId="0" borderId="0" xfId="0" applyNumberFormat="1" applyFont="1" applyFill="1" applyBorder="1" applyAlignment="1">
      <alignment horizontal="center"/>
    </xf>
    <xf numFmtId="0" fontId="5" fillId="0" borderId="11" xfId="0" applyFont="1" applyFill="1" applyBorder="1" applyAlignment="1"/>
    <xf numFmtId="0" fontId="6" fillId="0" borderId="12" xfId="0" applyFont="1" applyFill="1" applyBorder="1" applyAlignment="1">
      <alignment horizontal="center"/>
    </xf>
    <xf numFmtId="0" fontId="6" fillId="0" borderId="12" xfId="0" quotePrefix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1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2" fontId="5" fillId="0" borderId="0" xfId="0" applyNumberFormat="1" applyFont="1"/>
    <xf numFmtId="166" fontId="5" fillId="0" borderId="0" xfId="0" applyNumberFormat="1" applyFont="1" applyFill="1" applyBorder="1" applyAlignment="1">
      <alignment horizontal="center"/>
    </xf>
    <xf numFmtId="0" fontId="5" fillId="0" borderId="0" xfId="2" applyFont="1"/>
    <xf numFmtId="0" fontId="5" fillId="0" borderId="0" xfId="2" applyFont="1" applyAlignment="1">
      <alignment horizontal="centerContinuous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Continuous"/>
    </xf>
    <xf numFmtId="0" fontId="4" fillId="0" borderId="0" xfId="2" applyFont="1" applyAlignment="1">
      <alignment horizontal="centerContinuous" vertical="center"/>
    </xf>
    <xf numFmtId="0" fontId="5" fillId="0" borderId="0" xfId="2" applyFont="1" applyAlignment="1">
      <alignment vertical="center"/>
    </xf>
    <xf numFmtId="0" fontId="5" fillId="0" borderId="0" xfId="2" applyFont="1" applyFill="1" applyBorder="1"/>
    <xf numFmtId="0" fontId="5" fillId="0" borderId="0" xfId="2" quotePrefix="1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1" xfId="2" applyFont="1" applyBorder="1"/>
    <xf numFmtId="0" fontId="5" fillId="0" borderId="1" xfId="2" applyFont="1" applyBorder="1" applyAlignment="1">
      <alignment vertical="center"/>
    </xf>
    <xf numFmtId="2" fontId="5" fillId="0" borderId="15" xfId="2" applyNumberFormat="1" applyFont="1" applyBorder="1" applyAlignment="1">
      <alignment horizontal="center" vertical="center"/>
    </xf>
    <xf numFmtId="0" fontId="5" fillId="0" borderId="6" xfId="2" applyFont="1" applyBorder="1"/>
    <xf numFmtId="0" fontId="5" fillId="0" borderId="7" xfId="2" applyFont="1" applyBorder="1" applyAlignment="1">
      <alignment vertical="center"/>
    </xf>
    <xf numFmtId="0" fontId="5" fillId="0" borderId="15" xfId="2" applyNumberFormat="1" applyFont="1" applyBorder="1" applyAlignment="1">
      <alignment horizontal="center" vertical="center"/>
    </xf>
    <xf numFmtId="0" fontId="5" fillId="0" borderId="16" xfId="2" applyFont="1" applyBorder="1"/>
    <xf numFmtId="0" fontId="5" fillId="0" borderId="16" xfId="2" applyFont="1" applyBorder="1" applyAlignment="1">
      <alignment vertical="center"/>
    </xf>
    <xf numFmtId="0" fontId="5" fillId="0" borderId="17" xfId="2" applyFont="1" applyBorder="1"/>
    <xf numFmtId="0" fontId="5" fillId="0" borderId="17" xfId="2" applyFont="1" applyBorder="1" applyAlignment="1">
      <alignment vertical="center"/>
    </xf>
    <xf numFmtId="0" fontId="5" fillId="0" borderId="18" xfId="2" applyFont="1" applyBorder="1"/>
    <xf numFmtId="0" fontId="5" fillId="0" borderId="18" xfId="2" applyFont="1" applyBorder="1" applyAlignment="1">
      <alignment vertical="center"/>
    </xf>
    <xf numFmtId="0" fontId="5" fillId="0" borderId="15" xfId="2" applyFont="1" applyBorder="1" applyAlignment="1">
      <alignment vertical="center"/>
    </xf>
    <xf numFmtId="0" fontId="5" fillId="0" borderId="0" xfId="2" applyFont="1" applyBorder="1"/>
    <xf numFmtId="0" fontId="5" fillId="0" borderId="0" xfId="2" applyFont="1" applyBorder="1" applyAlignment="1">
      <alignment vertical="center"/>
    </xf>
    <xf numFmtId="2" fontId="5" fillId="0" borderId="0" xfId="2" applyNumberFormat="1" applyFont="1" applyBorder="1" applyAlignment="1">
      <alignment horizontal="center" vertical="center"/>
    </xf>
    <xf numFmtId="167" fontId="5" fillId="0" borderId="15" xfId="2" applyNumberFormat="1" applyFont="1" applyBorder="1" applyAlignment="1">
      <alignment horizontal="center" vertical="center"/>
    </xf>
    <xf numFmtId="44" fontId="5" fillId="0" borderId="15" xfId="1" applyFont="1" applyBorder="1" applyAlignment="1">
      <alignment horizontal="center" vertical="center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4" fillId="0" borderId="0" xfId="2" applyFont="1"/>
    <xf numFmtId="0" fontId="7" fillId="0" borderId="12" xfId="2" applyFont="1" applyFill="1" applyBorder="1" applyAlignment="1">
      <alignment horizontal="centerContinuous"/>
    </xf>
    <xf numFmtId="0" fontId="4" fillId="0" borderId="0" xfId="2" applyFont="1" applyFill="1" applyBorder="1" applyAlignment="1"/>
    <xf numFmtId="167" fontId="4" fillId="0" borderId="0" xfId="2" applyNumberFormat="1" applyFont="1" applyFill="1" applyBorder="1" applyAlignment="1">
      <alignment horizontal="center"/>
    </xf>
    <xf numFmtId="0" fontId="4" fillId="0" borderId="0" xfId="2" quotePrefix="1" applyFont="1" applyFill="1" applyBorder="1" applyAlignment="1">
      <alignment horizontal="left"/>
    </xf>
    <xf numFmtId="0" fontId="4" fillId="0" borderId="11" xfId="2" applyFont="1" applyFill="1" applyBorder="1" applyAlignment="1"/>
    <xf numFmtId="0" fontId="4" fillId="0" borderId="11" xfId="2" applyFont="1" applyFill="1" applyBorder="1" applyAlignment="1">
      <alignment horizontal="center"/>
    </xf>
    <xf numFmtId="0" fontId="7" fillId="0" borderId="12" xfId="2" applyFont="1" applyFill="1" applyBorder="1" applyAlignment="1">
      <alignment horizontal="center"/>
    </xf>
    <xf numFmtId="0" fontId="7" fillId="0" borderId="12" xfId="2" quotePrefix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2" fontId="4" fillId="0" borderId="0" xfId="2" applyNumberFormat="1" applyFont="1" applyFill="1" applyBorder="1" applyAlignment="1">
      <alignment horizontal="center"/>
    </xf>
    <xf numFmtId="0" fontId="5" fillId="0" borderId="0" xfId="2" applyFont="1" applyFill="1" applyBorder="1" applyAlignment="1"/>
    <xf numFmtId="2" fontId="4" fillId="0" borderId="11" xfId="2" applyNumberFormat="1" applyFont="1" applyFill="1" applyBorder="1" applyAlignment="1">
      <alignment horizontal="center"/>
    </xf>
    <xf numFmtId="167" fontId="4" fillId="0" borderId="11" xfId="2" applyNumberFormat="1" applyFont="1" applyFill="1" applyBorder="1" applyAlignment="1">
      <alignment horizontal="center"/>
    </xf>
    <xf numFmtId="0" fontId="6" fillId="0" borderId="12" xfId="2" applyFont="1" applyFill="1" applyBorder="1" applyAlignment="1">
      <alignment horizontal="center"/>
    </xf>
    <xf numFmtId="0" fontId="5" fillId="0" borderId="11" xfId="2" applyFont="1" applyFill="1" applyBorder="1" applyAlignment="1"/>
  </cellXfs>
  <cellStyles count="3">
    <cellStyle name="Currency" xfId="1" builtinId="4"/>
    <cellStyle name="Normal" xfId="0" builtinId="0"/>
    <cellStyle name="Normal_ARTSY" xfId="2" xr:uid="{00000000-0005-0000-0000-000002000000}"/>
  </cellStyles>
  <dxfs count="8">
    <dxf>
      <font>
        <sz val="11"/>
      </font>
    </dxf>
    <dxf>
      <font>
        <name val="Calibri"/>
        <scheme val="none"/>
      </font>
    </dxf>
    <dxf>
      <font>
        <sz val="11"/>
      </font>
    </dxf>
    <dxf>
      <font>
        <name val="Calibri"/>
        <scheme val="none"/>
      </font>
    </dxf>
    <dxf>
      <font>
        <sz val="11"/>
      </font>
    </dxf>
    <dxf>
      <font>
        <name val="Calibri"/>
        <scheme val="none"/>
      </font>
    </dxf>
    <dxf>
      <font>
        <sz val="11"/>
      </font>
    </dxf>
    <dxf>
      <font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pivotCacheDefinition" Target="pivotCache/pivotCacheDefinition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 Variable 1  Residual Plot</a:t>
            </a:r>
          </a:p>
        </c:rich>
      </c:tx>
      <c:layout>
        <c:manualLayout>
          <c:xMode val="edge"/>
          <c:yMode val="edge"/>
          <c:x val="0.23590814196242177"/>
          <c:y val="3.74150902658982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71607515657623"/>
          <c:y val="0.21768779791068077"/>
          <c:w val="0.75782881002087721"/>
          <c:h val="0.5578249821461196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Data!$C$2:$C$257</c:f>
              <c:numCache>
                <c:formatCode>General</c:formatCode>
                <c:ptCount val="25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7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7</c:v>
                </c:pt>
                <c:pt idx="23">
                  <c:v>2</c:v>
                </c:pt>
                <c:pt idx="24">
                  <c:v>6</c:v>
                </c:pt>
                <c:pt idx="25">
                  <c:v>8</c:v>
                </c:pt>
                <c:pt idx="26">
                  <c:v>2</c:v>
                </c:pt>
                <c:pt idx="27">
                  <c:v>2</c:v>
                </c:pt>
                <c:pt idx="28">
                  <c:v>7</c:v>
                </c:pt>
                <c:pt idx="29">
                  <c:v>5</c:v>
                </c:pt>
                <c:pt idx="30">
                  <c:v>2</c:v>
                </c:pt>
                <c:pt idx="31">
                  <c:v>1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7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6</c:v>
                </c:pt>
                <c:pt idx="42">
                  <c:v>5</c:v>
                </c:pt>
                <c:pt idx="43">
                  <c:v>3</c:v>
                </c:pt>
                <c:pt idx="44">
                  <c:v>7</c:v>
                </c:pt>
                <c:pt idx="45">
                  <c:v>4</c:v>
                </c:pt>
                <c:pt idx="46">
                  <c:v>7</c:v>
                </c:pt>
                <c:pt idx="47">
                  <c:v>4</c:v>
                </c:pt>
                <c:pt idx="48">
                  <c:v>7</c:v>
                </c:pt>
                <c:pt idx="49">
                  <c:v>5</c:v>
                </c:pt>
                <c:pt idx="50">
                  <c:v>8</c:v>
                </c:pt>
                <c:pt idx="51">
                  <c:v>5</c:v>
                </c:pt>
                <c:pt idx="52">
                  <c:v>7</c:v>
                </c:pt>
                <c:pt idx="53">
                  <c:v>8</c:v>
                </c:pt>
                <c:pt idx="54">
                  <c:v>3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5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2</c:v>
                </c:pt>
                <c:pt idx="66">
                  <c:v>6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7</c:v>
                </c:pt>
                <c:pt idx="83">
                  <c:v>7</c:v>
                </c:pt>
                <c:pt idx="84">
                  <c:v>4</c:v>
                </c:pt>
                <c:pt idx="85">
                  <c:v>8</c:v>
                </c:pt>
                <c:pt idx="86">
                  <c:v>5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7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8</c:v>
                </c:pt>
                <c:pt idx="102">
                  <c:v>5</c:v>
                </c:pt>
                <c:pt idx="103">
                  <c:v>1</c:v>
                </c:pt>
                <c:pt idx="104">
                  <c:v>4</c:v>
                </c:pt>
                <c:pt idx="105">
                  <c:v>7</c:v>
                </c:pt>
                <c:pt idx="106">
                  <c:v>3</c:v>
                </c:pt>
                <c:pt idx="107">
                  <c:v>7</c:v>
                </c:pt>
                <c:pt idx="108">
                  <c:v>2</c:v>
                </c:pt>
                <c:pt idx="109">
                  <c:v>6</c:v>
                </c:pt>
                <c:pt idx="110">
                  <c:v>8</c:v>
                </c:pt>
                <c:pt idx="111">
                  <c:v>6</c:v>
                </c:pt>
                <c:pt idx="112">
                  <c:v>1</c:v>
                </c:pt>
                <c:pt idx="113">
                  <c:v>7</c:v>
                </c:pt>
                <c:pt idx="114">
                  <c:v>6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7</c:v>
                </c:pt>
                <c:pt idx="123">
                  <c:v>8</c:v>
                </c:pt>
                <c:pt idx="124">
                  <c:v>5</c:v>
                </c:pt>
                <c:pt idx="125">
                  <c:v>7</c:v>
                </c:pt>
                <c:pt idx="126">
                  <c:v>2</c:v>
                </c:pt>
                <c:pt idx="127">
                  <c:v>7</c:v>
                </c:pt>
                <c:pt idx="128">
                  <c:v>2</c:v>
                </c:pt>
                <c:pt idx="129">
                  <c:v>2</c:v>
                </c:pt>
                <c:pt idx="130">
                  <c:v>7</c:v>
                </c:pt>
                <c:pt idx="131">
                  <c:v>4</c:v>
                </c:pt>
                <c:pt idx="132">
                  <c:v>7</c:v>
                </c:pt>
                <c:pt idx="133">
                  <c:v>7</c:v>
                </c:pt>
                <c:pt idx="134">
                  <c:v>1</c:v>
                </c:pt>
                <c:pt idx="135">
                  <c:v>5</c:v>
                </c:pt>
                <c:pt idx="136">
                  <c:v>8</c:v>
                </c:pt>
                <c:pt idx="137">
                  <c:v>5</c:v>
                </c:pt>
                <c:pt idx="138">
                  <c:v>2</c:v>
                </c:pt>
                <c:pt idx="139">
                  <c:v>1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4</c:v>
                </c:pt>
                <c:pt idx="144">
                  <c:v>8</c:v>
                </c:pt>
                <c:pt idx="145">
                  <c:v>3</c:v>
                </c:pt>
                <c:pt idx="146">
                  <c:v>1</c:v>
                </c:pt>
                <c:pt idx="147">
                  <c:v>7</c:v>
                </c:pt>
                <c:pt idx="148">
                  <c:v>2</c:v>
                </c:pt>
                <c:pt idx="149">
                  <c:v>4</c:v>
                </c:pt>
                <c:pt idx="150">
                  <c:v>1</c:v>
                </c:pt>
                <c:pt idx="151">
                  <c:v>7</c:v>
                </c:pt>
                <c:pt idx="152">
                  <c:v>6</c:v>
                </c:pt>
                <c:pt idx="153">
                  <c:v>1</c:v>
                </c:pt>
                <c:pt idx="154">
                  <c:v>2</c:v>
                </c:pt>
                <c:pt idx="155">
                  <c:v>7</c:v>
                </c:pt>
                <c:pt idx="156">
                  <c:v>4</c:v>
                </c:pt>
                <c:pt idx="157">
                  <c:v>8</c:v>
                </c:pt>
                <c:pt idx="158">
                  <c:v>8</c:v>
                </c:pt>
                <c:pt idx="159">
                  <c:v>5</c:v>
                </c:pt>
                <c:pt idx="160">
                  <c:v>7</c:v>
                </c:pt>
                <c:pt idx="161">
                  <c:v>6</c:v>
                </c:pt>
                <c:pt idx="162">
                  <c:v>8</c:v>
                </c:pt>
                <c:pt idx="163">
                  <c:v>5</c:v>
                </c:pt>
                <c:pt idx="164">
                  <c:v>2</c:v>
                </c:pt>
                <c:pt idx="165">
                  <c:v>7</c:v>
                </c:pt>
                <c:pt idx="166">
                  <c:v>3</c:v>
                </c:pt>
                <c:pt idx="167">
                  <c:v>2</c:v>
                </c:pt>
                <c:pt idx="168">
                  <c:v>5</c:v>
                </c:pt>
                <c:pt idx="169">
                  <c:v>2</c:v>
                </c:pt>
                <c:pt idx="170">
                  <c:v>4</c:v>
                </c:pt>
                <c:pt idx="171">
                  <c:v>6</c:v>
                </c:pt>
                <c:pt idx="172">
                  <c:v>4</c:v>
                </c:pt>
                <c:pt idx="173">
                  <c:v>2</c:v>
                </c:pt>
                <c:pt idx="174">
                  <c:v>1</c:v>
                </c:pt>
                <c:pt idx="175">
                  <c:v>6</c:v>
                </c:pt>
                <c:pt idx="176">
                  <c:v>1</c:v>
                </c:pt>
                <c:pt idx="177">
                  <c:v>5</c:v>
                </c:pt>
                <c:pt idx="178">
                  <c:v>1</c:v>
                </c:pt>
                <c:pt idx="179">
                  <c:v>1</c:v>
                </c:pt>
                <c:pt idx="180">
                  <c:v>4</c:v>
                </c:pt>
                <c:pt idx="181">
                  <c:v>8</c:v>
                </c:pt>
                <c:pt idx="182">
                  <c:v>2</c:v>
                </c:pt>
                <c:pt idx="183">
                  <c:v>3</c:v>
                </c:pt>
                <c:pt idx="184">
                  <c:v>8</c:v>
                </c:pt>
                <c:pt idx="185">
                  <c:v>7</c:v>
                </c:pt>
                <c:pt idx="186">
                  <c:v>2</c:v>
                </c:pt>
                <c:pt idx="187">
                  <c:v>8</c:v>
                </c:pt>
                <c:pt idx="188">
                  <c:v>5</c:v>
                </c:pt>
                <c:pt idx="189">
                  <c:v>5</c:v>
                </c:pt>
                <c:pt idx="190">
                  <c:v>2</c:v>
                </c:pt>
                <c:pt idx="191">
                  <c:v>5</c:v>
                </c:pt>
                <c:pt idx="192">
                  <c:v>2</c:v>
                </c:pt>
                <c:pt idx="193">
                  <c:v>6</c:v>
                </c:pt>
                <c:pt idx="194">
                  <c:v>6</c:v>
                </c:pt>
                <c:pt idx="195">
                  <c:v>1</c:v>
                </c:pt>
                <c:pt idx="196">
                  <c:v>5</c:v>
                </c:pt>
                <c:pt idx="197">
                  <c:v>1</c:v>
                </c:pt>
                <c:pt idx="198">
                  <c:v>5</c:v>
                </c:pt>
                <c:pt idx="199">
                  <c:v>6</c:v>
                </c:pt>
                <c:pt idx="200">
                  <c:v>2</c:v>
                </c:pt>
                <c:pt idx="201">
                  <c:v>7</c:v>
                </c:pt>
                <c:pt idx="202">
                  <c:v>7</c:v>
                </c:pt>
                <c:pt idx="203">
                  <c:v>2</c:v>
                </c:pt>
                <c:pt idx="204">
                  <c:v>7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5</c:v>
                </c:pt>
                <c:pt idx="217">
                  <c:v>7</c:v>
                </c:pt>
                <c:pt idx="218">
                  <c:v>7</c:v>
                </c:pt>
                <c:pt idx="219">
                  <c:v>3</c:v>
                </c:pt>
                <c:pt idx="220">
                  <c:v>7</c:v>
                </c:pt>
                <c:pt idx="221">
                  <c:v>5</c:v>
                </c:pt>
                <c:pt idx="222">
                  <c:v>7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8</c:v>
                </c:pt>
                <c:pt idx="227">
                  <c:v>7</c:v>
                </c:pt>
                <c:pt idx="228">
                  <c:v>3</c:v>
                </c:pt>
                <c:pt idx="229">
                  <c:v>3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7</c:v>
                </c:pt>
                <c:pt idx="234">
                  <c:v>3</c:v>
                </c:pt>
                <c:pt idx="235">
                  <c:v>6</c:v>
                </c:pt>
                <c:pt idx="236">
                  <c:v>2</c:v>
                </c:pt>
                <c:pt idx="237">
                  <c:v>6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3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4</c:v>
                </c:pt>
                <c:pt idx="246">
                  <c:v>4</c:v>
                </c:pt>
                <c:pt idx="247">
                  <c:v>7</c:v>
                </c:pt>
                <c:pt idx="248">
                  <c:v>6</c:v>
                </c:pt>
                <c:pt idx="249">
                  <c:v>7</c:v>
                </c:pt>
                <c:pt idx="250">
                  <c:v>3</c:v>
                </c:pt>
                <c:pt idx="251">
                  <c:v>1</c:v>
                </c:pt>
                <c:pt idx="252">
                  <c:v>5</c:v>
                </c:pt>
                <c:pt idx="253">
                  <c:v>2</c:v>
                </c:pt>
                <c:pt idx="254">
                  <c:v>6</c:v>
                </c:pt>
                <c:pt idx="255">
                  <c:v>7</c:v>
                </c:pt>
              </c:numCache>
            </c:numRef>
          </c:xVal>
          <c:yVal>
            <c:numRef>
              <c:f>'Simple Regr'!$C$25:$C$280</c:f>
              <c:numCache>
                <c:formatCode>0.00</c:formatCode>
                <c:ptCount val="256"/>
                <c:pt idx="0">
                  <c:v>151.45382737281636</c:v>
                </c:pt>
                <c:pt idx="1">
                  <c:v>-74.031617708029785</c:v>
                </c:pt>
                <c:pt idx="2">
                  <c:v>-38.926172627183632</c:v>
                </c:pt>
                <c:pt idx="3">
                  <c:v>240.29749213027821</c:v>
                </c:pt>
                <c:pt idx="4">
                  <c:v>-164.21161770802973</c:v>
                </c:pt>
                <c:pt idx="5">
                  <c:v>-4.4261726271836324</c:v>
                </c:pt>
                <c:pt idx="6">
                  <c:v>-21.616172627183687</c:v>
                </c:pt>
                <c:pt idx="7">
                  <c:v>-81.288895167606711</c:v>
                </c:pt>
                <c:pt idx="8">
                  <c:v>13.003827372816318</c:v>
                </c:pt>
                <c:pt idx="9">
                  <c:v>-21.616172627183687</c:v>
                </c:pt>
                <c:pt idx="10">
                  <c:v>68.372937211124281</c:v>
                </c:pt>
                <c:pt idx="11">
                  <c:v>159.50749213027825</c:v>
                </c:pt>
                <c:pt idx="12">
                  <c:v>-8.9288951676066972</c:v>
                </c:pt>
                <c:pt idx="13">
                  <c:v>21.071104832393303</c:v>
                </c:pt>
                <c:pt idx="14">
                  <c:v>-26.931617708029762</c:v>
                </c:pt>
                <c:pt idx="15">
                  <c:v>-25.068895167606684</c:v>
                </c:pt>
                <c:pt idx="16">
                  <c:v>73.445659751547282</c:v>
                </c:pt>
                <c:pt idx="17">
                  <c:v>81.646549913239483</c:v>
                </c:pt>
                <c:pt idx="18">
                  <c:v>-111.62978532929901</c:v>
                </c:pt>
                <c:pt idx="19">
                  <c:v>21.073827372816368</c:v>
                </c:pt>
                <c:pt idx="20">
                  <c:v>66.073827372816368</c:v>
                </c:pt>
                <c:pt idx="21">
                  <c:v>90.870214670700989</c:v>
                </c:pt>
                <c:pt idx="22">
                  <c:v>100.05021467070105</c:v>
                </c:pt>
                <c:pt idx="23">
                  <c:v>-21.616172627183687</c:v>
                </c:pt>
                <c:pt idx="24">
                  <c:v>-127.76706278887571</c:v>
                </c:pt>
                <c:pt idx="25">
                  <c:v>155.90749213027811</c:v>
                </c:pt>
                <c:pt idx="26">
                  <c:v>33.073827372816368</c:v>
                </c:pt>
                <c:pt idx="27">
                  <c:v>75.073827372816368</c:v>
                </c:pt>
                <c:pt idx="28">
                  <c:v>-53.939785329298957</c:v>
                </c:pt>
                <c:pt idx="29">
                  <c:v>-60.834340248452804</c:v>
                </c:pt>
                <c:pt idx="30">
                  <c:v>-21.616172627183687</c:v>
                </c:pt>
                <c:pt idx="31">
                  <c:v>24.076549913239432</c:v>
                </c:pt>
                <c:pt idx="32">
                  <c:v>-96.629785329299011</c:v>
                </c:pt>
                <c:pt idx="33">
                  <c:v>-113.93434024845283</c:v>
                </c:pt>
                <c:pt idx="34">
                  <c:v>-101.45434024845281</c:v>
                </c:pt>
                <c:pt idx="35">
                  <c:v>81.071104832393303</c:v>
                </c:pt>
                <c:pt idx="36">
                  <c:v>105.0711048323933</c:v>
                </c:pt>
                <c:pt idx="37">
                  <c:v>-128.51978532929888</c:v>
                </c:pt>
                <c:pt idx="38">
                  <c:v>33.766549913239487</c:v>
                </c:pt>
                <c:pt idx="39">
                  <c:v>-34.311617708029758</c:v>
                </c:pt>
                <c:pt idx="40">
                  <c:v>-97.756172627183673</c:v>
                </c:pt>
                <c:pt idx="41">
                  <c:v>-149.93706278887566</c:v>
                </c:pt>
                <c:pt idx="42">
                  <c:v>-55.074340248452813</c:v>
                </c:pt>
                <c:pt idx="43">
                  <c:v>-42.378895167606743</c:v>
                </c:pt>
                <c:pt idx="44">
                  <c:v>59.160214670700952</c:v>
                </c:pt>
                <c:pt idx="45">
                  <c:v>13.268382291970283</c:v>
                </c:pt>
                <c:pt idx="46">
                  <c:v>-44.699785329298948</c:v>
                </c:pt>
                <c:pt idx="47">
                  <c:v>156.06838229197024</c:v>
                </c:pt>
                <c:pt idx="48">
                  <c:v>336.06021467070104</c:v>
                </c:pt>
                <c:pt idx="49">
                  <c:v>-244.31434024845282</c:v>
                </c:pt>
                <c:pt idx="50">
                  <c:v>-71.222507869721767</c:v>
                </c:pt>
                <c:pt idx="51">
                  <c:v>6.0656597515471731</c:v>
                </c:pt>
                <c:pt idx="52">
                  <c:v>204.30021467070105</c:v>
                </c:pt>
                <c:pt idx="53">
                  <c:v>130.6774921302781</c:v>
                </c:pt>
                <c:pt idx="54">
                  <c:v>30.071104832393303</c:v>
                </c:pt>
                <c:pt idx="55">
                  <c:v>99.540214670701062</c:v>
                </c:pt>
                <c:pt idx="56">
                  <c:v>79.922937211124236</c:v>
                </c:pt>
                <c:pt idx="57">
                  <c:v>99.540214670701062</c:v>
                </c:pt>
                <c:pt idx="58">
                  <c:v>-170.3343402484528</c:v>
                </c:pt>
                <c:pt idx="59">
                  <c:v>21.071104832393303</c:v>
                </c:pt>
                <c:pt idx="60">
                  <c:v>36.071104832393303</c:v>
                </c:pt>
                <c:pt idx="61">
                  <c:v>-21.616172627183687</c:v>
                </c:pt>
                <c:pt idx="62">
                  <c:v>32.621104832393257</c:v>
                </c:pt>
                <c:pt idx="63">
                  <c:v>-80.451617708029744</c:v>
                </c:pt>
                <c:pt idx="64">
                  <c:v>-200.48978532929891</c:v>
                </c:pt>
                <c:pt idx="65">
                  <c:v>33.073827372816368</c:v>
                </c:pt>
                <c:pt idx="66">
                  <c:v>-158.36706278887561</c:v>
                </c:pt>
                <c:pt idx="67">
                  <c:v>148.00110483239325</c:v>
                </c:pt>
                <c:pt idx="68">
                  <c:v>26.831104832393294</c:v>
                </c:pt>
                <c:pt idx="69">
                  <c:v>49.901104832393344</c:v>
                </c:pt>
                <c:pt idx="70">
                  <c:v>-53.476172627183587</c:v>
                </c:pt>
                <c:pt idx="71">
                  <c:v>100.20293721112444</c:v>
                </c:pt>
                <c:pt idx="72">
                  <c:v>-17.337062788875755</c:v>
                </c:pt>
                <c:pt idx="73">
                  <c:v>66.060214670701043</c:v>
                </c:pt>
                <c:pt idx="74">
                  <c:v>4.3365499132394234</c:v>
                </c:pt>
                <c:pt idx="75">
                  <c:v>47.623827372816322</c:v>
                </c:pt>
                <c:pt idx="76">
                  <c:v>-98.934340248452827</c:v>
                </c:pt>
                <c:pt idx="77">
                  <c:v>-28.551617708029767</c:v>
                </c:pt>
                <c:pt idx="78">
                  <c:v>192.99565975154724</c:v>
                </c:pt>
                <c:pt idx="79">
                  <c:v>21.071104832393303</c:v>
                </c:pt>
                <c:pt idx="80">
                  <c:v>44.171104832393326</c:v>
                </c:pt>
                <c:pt idx="81">
                  <c:v>58.006549913239382</c:v>
                </c:pt>
                <c:pt idx="82">
                  <c:v>76.470214670701125</c:v>
                </c:pt>
                <c:pt idx="83">
                  <c:v>354.81021467070104</c:v>
                </c:pt>
                <c:pt idx="84">
                  <c:v>-164.21161770802973</c:v>
                </c:pt>
                <c:pt idx="85">
                  <c:v>246.05749213027821</c:v>
                </c:pt>
                <c:pt idx="86">
                  <c:v>-178.10434024845279</c:v>
                </c:pt>
                <c:pt idx="87">
                  <c:v>99.553827372816386</c:v>
                </c:pt>
                <c:pt idx="88">
                  <c:v>-2.9288951676066972</c:v>
                </c:pt>
                <c:pt idx="89">
                  <c:v>0.30838229197024702</c:v>
                </c:pt>
                <c:pt idx="90">
                  <c:v>-68.931617708029762</c:v>
                </c:pt>
                <c:pt idx="91">
                  <c:v>-91.434340248452827</c:v>
                </c:pt>
                <c:pt idx="92">
                  <c:v>-26.926172627183632</c:v>
                </c:pt>
                <c:pt idx="93">
                  <c:v>-7.7588951676067381</c:v>
                </c:pt>
                <c:pt idx="94">
                  <c:v>-11.926172627183632</c:v>
                </c:pt>
                <c:pt idx="95">
                  <c:v>164.1165499132394</c:v>
                </c:pt>
                <c:pt idx="96">
                  <c:v>-53.939785329298957</c:v>
                </c:pt>
                <c:pt idx="97">
                  <c:v>154.93654991323945</c:v>
                </c:pt>
                <c:pt idx="98">
                  <c:v>81.073827372816368</c:v>
                </c:pt>
                <c:pt idx="99">
                  <c:v>66.313827372816377</c:v>
                </c:pt>
                <c:pt idx="100">
                  <c:v>15.311104832393312</c:v>
                </c:pt>
                <c:pt idx="101">
                  <c:v>-25.082507869721894</c:v>
                </c:pt>
                <c:pt idx="102">
                  <c:v>-173.93434024845283</c:v>
                </c:pt>
                <c:pt idx="103">
                  <c:v>6.0765499132394325</c:v>
                </c:pt>
                <c:pt idx="104">
                  <c:v>-164.21161770802973</c:v>
                </c:pt>
                <c:pt idx="105">
                  <c:v>-98.939785329298957</c:v>
                </c:pt>
                <c:pt idx="106">
                  <c:v>12.071104832393303</c:v>
                </c:pt>
                <c:pt idx="107">
                  <c:v>7.5602146707010434</c:v>
                </c:pt>
                <c:pt idx="108">
                  <c:v>9.5538273728163858</c:v>
                </c:pt>
                <c:pt idx="109">
                  <c:v>-116.21706278887564</c:v>
                </c:pt>
                <c:pt idx="110">
                  <c:v>21.057492130278206</c:v>
                </c:pt>
                <c:pt idx="111">
                  <c:v>-179.69706278887566</c:v>
                </c:pt>
                <c:pt idx="112">
                  <c:v>-21.613450086760622</c:v>
                </c:pt>
                <c:pt idx="113">
                  <c:v>-160.07978532929894</c:v>
                </c:pt>
                <c:pt idx="114">
                  <c:v>61.442937211124445</c:v>
                </c:pt>
                <c:pt idx="115">
                  <c:v>36.071104832393303</c:v>
                </c:pt>
                <c:pt idx="116">
                  <c:v>42.073827372816368</c:v>
                </c:pt>
                <c:pt idx="117">
                  <c:v>56.263827372816422</c:v>
                </c:pt>
                <c:pt idx="118">
                  <c:v>36.073827372816368</c:v>
                </c:pt>
                <c:pt idx="119">
                  <c:v>-26.926172627183632</c:v>
                </c:pt>
                <c:pt idx="120">
                  <c:v>6.0683822919702379</c:v>
                </c:pt>
                <c:pt idx="121">
                  <c:v>66.073827372816368</c:v>
                </c:pt>
                <c:pt idx="122">
                  <c:v>263.97021467070113</c:v>
                </c:pt>
                <c:pt idx="123">
                  <c:v>21.057492130278206</c:v>
                </c:pt>
                <c:pt idx="124">
                  <c:v>-72.384340248452872</c:v>
                </c:pt>
                <c:pt idx="125">
                  <c:v>10.080214670701025</c:v>
                </c:pt>
                <c:pt idx="126">
                  <c:v>-4.2761726271836551</c:v>
                </c:pt>
                <c:pt idx="127">
                  <c:v>99.540214670701062</c:v>
                </c:pt>
                <c:pt idx="128">
                  <c:v>73.573827372816368</c:v>
                </c:pt>
                <c:pt idx="129">
                  <c:v>93.793827372816395</c:v>
                </c:pt>
                <c:pt idx="130">
                  <c:v>174.54021467070106</c:v>
                </c:pt>
                <c:pt idx="131">
                  <c:v>-86.241617708029708</c:v>
                </c:pt>
                <c:pt idx="132">
                  <c:v>66.060214670701043</c:v>
                </c:pt>
                <c:pt idx="133">
                  <c:v>-139.64978532929899</c:v>
                </c:pt>
                <c:pt idx="134">
                  <c:v>-35.443450086760549</c:v>
                </c:pt>
                <c:pt idx="135">
                  <c:v>-78.144340248452863</c:v>
                </c:pt>
                <c:pt idx="136">
                  <c:v>297.98749213027827</c:v>
                </c:pt>
                <c:pt idx="137">
                  <c:v>192.99565975154724</c:v>
                </c:pt>
                <c:pt idx="138">
                  <c:v>88.003827372816318</c:v>
                </c:pt>
                <c:pt idx="139">
                  <c:v>-11.923450086760568</c:v>
                </c:pt>
                <c:pt idx="140">
                  <c:v>-72.38706278887571</c:v>
                </c:pt>
                <c:pt idx="141">
                  <c:v>37.808382291970247</c:v>
                </c:pt>
                <c:pt idx="142">
                  <c:v>26.850214670701007</c:v>
                </c:pt>
                <c:pt idx="143">
                  <c:v>-164.21161770802973</c:v>
                </c:pt>
                <c:pt idx="144">
                  <c:v>111.05749213027821</c:v>
                </c:pt>
                <c:pt idx="145">
                  <c:v>6.0711048323933028</c:v>
                </c:pt>
                <c:pt idx="146">
                  <c:v>232.24654991323939</c:v>
                </c:pt>
                <c:pt idx="147">
                  <c:v>105.30021467070105</c:v>
                </c:pt>
                <c:pt idx="148">
                  <c:v>-89.926172627183632</c:v>
                </c:pt>
                <c:pt idx="149">
                  <c:v>-28.521617708029794</c:v>
                </c:pt>
                <c:pt idx="150">
                  <c:v>73.936549913239446</c:v>
                </c:pt>
                <c:pt idx="151">
                  <c:v>73.560214670701043</c:v>
                </c:pt>
                <c:pt idx="152">
                  <c:v>-83.937062788875664</c:v>
                </c:pt>
                <c:pt idx="153">
                  <c:v>194.17654991323946</c:v>
                </c:pt>
                <c:pt idx="154">
                  <c:v>-26.926172627183632</c:v>
                </c:pt>
                <c:pt idx="155">
                  <c:v>-96.629785329299011</c:v>
                </c:pt>
                <c:pt idx="156">
                  <c:v>-164.21161770802973</c:v>
                </c:pt>
                <c:pt idx="157">
                  <c:v>96.057492130278206</c:v>
                </c:pt>
                <c:pt idx="158">
                  <c:v>130.6774921302781</c:v>
                </c:pt>
                <c:pt idx="159">
                  <c:v>-117.0843402484528</c:v>
                </c:pt>
                <c:pt idx="160">
                  <c:v>-35.939785329298957</c:v>
                </c:pt>
                <c:pt idx="161">
                  <c:v>7.8029372111243447</c:v>
                </c:pt>
                <c:pt idx="162">
                  <c:v>142.22749213027828</c:v>
                </c:pt>
                <c:pt idx="163">
                  <c:v>-153.14434024845286</c:v>
                </c:pt>
                <c:pt idx="164">
                  <c:v>-21.616172627183687</c:v>
                </c:pt>
                <c:pt idx="165">
                  <c:v>-33.179785329298966</c:v>
                </c:pt>
                <c:pt idx="166">
                  <c:v>32.621104832393257</c:v>
                </c:pt>
                <c:pt idx="167">
                  <c:v>21.073827372816368</c:v>
                </c:pt>
                <c:pt idx="168">
                  <c:v>89.165659751547082</c:v>
                </c:pt>
                <c:pt idx="169">
                  <c:v>-4.3061726271836278</c:v>
                </c:pt>
                <c:pt idx="170">
                  <c:v>29.168382291970261</c:v>
                </c:pt>
                <c:pt idx="171">
                  <c:v>126.06293721112434</c:v>
                </c:pt>
                <c:pt idx="172">
                  <c:v>6.8382291970237929E-2</c:v>
                </c:pt>
                <c:pt idx="173">
                  <c:v>90.073827372816368</c:v>
                </c:pt>
                <c:pt idx="174">
                  <c:v>-33.733450086760513</c:v>
                </c:pt>
                <c:pt idx="175">
                  <c:v>-160.07706278887565</c:v>
                </c:pt>
                <c:pt idx="176">
                  <c:v>-35.443450086760549</c:v>
                </c:pt>
                <c:pt idx="177">
                  <c:v>-203.93434024845283</c:v>
                </c:pt>
                <c:pt idx="178">
                  <c:v>-0.82345008676054476</c:v>
                </c:pt>
                <c:pt idx="179">
                  <c:v>93.076549913239432</c:v>
                </c:pt>
                <c:pt idx="180">
                  <c:v>-132.38161770802981</c:v>
                </c:pt>
                <c:pt idx="181">
                  <c:v>-100.11250786972187</c:v>
                </c:pt>
                <c:pt idx="182">
                  <c:v>64.933827372816381</c:v>
                </c:pt>
                <c:pt idx="183">
                  <c:v>-33.378895167606743</c:v>
                </c:pt>
                <c:pt idx="184">
                  <c:v>96.057492130278206</c:v>
                </c:pt>
                <c:pt idx="185">
                  <c:v>196.14021467070097</c:v>
                </c:pt>
                <c:pt idx="186">
                  <c:v>-97.756172627183673</c:v>
                </c:pt>
                <c:pt idx="187">
                  <c:v>173.96749213027829</c:v>
                </c:pt>
                <c:pt idx="188">
                  <c:v>-171.20434024845281</c:v>
                </c:pt>
                <c:pt idx="189">
                  <c:v>-244.31434024845282</c:v>
                </c:pt>
                <c:pt idx="190">
                  <c:v>-79.306172627183628</c:v>
                </c:pt>
                <c:pt idx="191">
                  <c:v>-166.67434024845284</c:v>
                </c:pt>
                <c:pt idx="192">
                  <c:v>-0.82617262718360962</c:v>
                </c:pt>
                <c:pt idx="193">
                  <c:v>-122.00706278887571</c:v>
                </c:pt>
                <c:pt idx="194">
                  <c:v>302.04293721112435</c:v>
                </c:pt>
                <c:pt idx="195">
                  <c:v>6.0765499132394325</c:v>
                </c:pt>
                <c:pt idx="196">
                  <c:v>-82.794340248452841</c:v>
                </c:pt>
                <c:pt idx="197">
                  <c:v>-45.163450086760577</c:v>
                </c:pt>
                <c:pt idx="198">
                  <c:v>-32.004340248452877</c:v>
                </c:pt>
                <c:pt idx="199">
                  <c:v>51.062937211124336</c:v>
                </c:pt>
                <c:pt idx="200">
                  <c:v>-50.446172627183614</c:v>
                </c:pt>
                <c:pt idx="201">
                  <c:v>226.47021467070113</c:v>
                </c:pt>
                <c:pt idx="202">
                  <c:v>-125.45978532929894</c:v>
                </c:pt>
                <c:pt idx="203">
                  <c:v>6.0738273728163676</c:v>
                </c:pt>
                <c:pt idx="204">
                  <c:v>-203.93978532929896</c:v>
                </c:pt>
                <c:pt idx="205">
                  <c:v>41.833827372816359</c:v>
                </c:pt>
                <c:pt idx="206">
                  <c:v>-26.803450086760563</c:v>
                </c:pt>
                <c:pt idx="207">
                  <c:v>-90.82617262718361</c:v>
                </c:pt>
                <c:pt idx="208">
                  <c:v>42.073827372816368</c:v>
                </c:pt>
                <c:pt idx="209">
                  <c:v>180.07654991323943</c:v>
                </c:pt>
                <c:pt idx="210">
                  <c:v>-6.0297853292988748</c:v>
                </c:pt>
                <c:pt idx="211">
                  <c:v>-15.839785329299048</c:v>
                </c:pt>
                <c:pt idx="212">
                  <c:v>-113.93978532929896</c:v>
                </c:pt>
                <c:pt idx="213">
                  <c:v>-125.93434024845283</c:v>
                </c:pt>
                <c:pt idx="214">
                  <c:v>-70.077062788875651</c:v>
                </c:pt>
                <c:pt idx="215">
                  <c:v>226.47021467070113</c:v>
                </c:pt>
                <c:pt idx="216">
                  <c:v>-89.694340248452818</c:v>
                </c:pt>
                <c:pt idx="217">
                  <c:v>-212.00978532929901</c:v>
                </c:pt>
                <c:pt idx="218">
                  <c:v>36.060214670701043</c:v>
                </c:pt>
                <c:pt idx="219">
                  <c:v>38.381104832393248</c:v>
                </c:pt>
                <c:pt idx="220">
                  <c:v>-33.179785329298966</c:v>
                </c:pt>
                <c:pt idx="221">
                  <c:v>6.0656597515471731</c:v>
                </c:pt>
                <c:pt idx="222">
                  <c:v>-90.839785329299048</c:v>
                </c:pt>
                <c:pt idx="223">
                  <c:v>-23.926172627183632</c:v>
                </c:pt>
                <c:pt idx="224">
                  <c:v>-23.334340248452804</c:v>
                </c:pt>
                <c:pt idx="225">
                  <c:v>47.623827372816322</c:v>
                </c:pt>
                <c:pt idx="226">
                  <c:v>165.29749213027821</c:v>
                </c:pt>
                <c:pt idx="227">
                  <c:v>93.780214670701071</c:v>
                </c:pt>
                <c:pt idx="228">
                  <c:v>96.071104832393303</c:v>
                </c:pt>
                <c:pt idx="229">
                  <c:v>7.1104832393302786E-2</c:v>
                </c:pt>
                <c:pt idx="230">
                  <c:v>22.232937211124408</c:v>
                </c:pt>
                <c:pt idx="231">
                  <c:v>-52.194340248452818</c:v>
                </c:pt>
                <c:pt idx="232">
                  <c:v>15.071104832393303</c:v>
                </c:pt>
                <c:pt idx="233">
                  <c:v>-108.17978532929897</c:v>
                </c:pt>
                <c:pt idx="234">
                  <c:v>-39.498895167606747</c:v>
                </c:pt>
                <c:pt idx="235">
                  <c:v>4.9229372111242355</c:v>
                </c:pt>
                <c:pt idx="236">
                  <c:v>-23.926172627183632</c:v>
                </c:pt>
                <c:pt idx="237">
                  <c:v>108.78293721112436</c:v>
                </c:pt>
                <c:pt idx="238">
                  <c:v>-147.38434024845287</c:v>
                </c:pt>
                <c:pt idx="239">
                  <c:v>-55.074340248452813</c:v>
                </c:pt>
                <c:pt idx="240">
                  <c:v>-148.82434024845281</c:v>
                </c:pt>
                <c:pt idx="241">
                  <c:v>82.241104832393262</c:v>
                </c:pt>
                <c:pt idx="242">
                  <c:v>-178.07434024845281</c:v>
                </c:pt>
                <c:pt idx="243">
                  <c:v>-145.07706278887565</c:v>
                </c:pt>
                <c:pt idx="244">
                  <c:v>-93.719785329298929</c:v>
                </c:pt>
                <c:pt idx="245">
                  <c:v>-164.21161770802973</c:v>
                </c:pt>
                <c:pt idx="246">
                  <c:v>-132.38161770802981</c:v>
                </c:pt>
                <c:pt idx="247">
                  <c:v>-111.05978532929885</c:v>
                </c:pt>
                <c:pt idx="248">
                  <c:v>114.54293721112435</c:v>
                </c:pt>
                <c:pt idx="249">
                  <c:v>-183.14978532929899</c:v>
                </c:pt>
                <c:pt idx="250">
                  <c:v>146.86110483239327</c:v>
                </c:pt>
                <c:pt idx="251">
                  <c:v>-18.133450086760604</c:v>
                </c:pt>
                <c:pt idx="252">
                  <c:v>-178.07434024845281</c:v>
                </c:pt>
                <c:pt idx="253">
                  <c:v>6.0738273728163676</c:v>
                </c:pt>
                <c:pt idx="254">
                  <c:v>-93.147062788875701</c:v>
                </c:pt>
                <c:pt idx="255">
                  <c:v>-125.48978532929891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8-6248-A10E-4D567F610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78144"/>
        <c:axId val="79080832"/>
      </c:scatterChart>
      <c:valAx>
        <c:axId val="7907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Variable 1</a:t>
                </a:r>
              </a:p>
            </c:rich>
          </c:tx>
          <c:layout>
            <c:manualLayout>
              <c:xMode val="edge"/>
              <c:yMode val="edge"/>
              <c:x val="0.46137787056367435"/>
              <c:y val="0.887758050854495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080832"/>
        <c:crossesAt val="-300"/>
        <c:crossBetween val="midCat"/>
      </c:valAx>
      <c:valAx>
        <c:axId val="7908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2964509394572022E-2"/>
              <c:y val="0.3571440434472106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078144"/>
        <c:crossesAt val="-300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strike="noStrike">
                <a:solidFill>
                  <a:srgbClr val="000000"/>
                </a:solidFill>
                <a:latin typeface="Arial"/>
                <a:cs typeface="Arial"/>
              </a:rPr>
              <a:t>Artsy:  Rate Differences by Grade</a:t>
            </a:r>
            <a:endParaRPr lang="en-US" sz="18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strike="noStrike">
                <a:solidFill>
                  <a:srgbClr val="000000"/>
                </a:solidFill>
                <a:latin typeface="Arial"/>
                <a:cs typeface="Arial"/>
              </a:rPr>
              <a:t>Confidence Intervals on Male Female Rate Differences</a:t>
            </a:r>
          </a:p>
        </c:rich>
      </c:tx>
      <c:layout>
        <c:manualLayout>
          <c:xMode val="edge"/>
          <c:yMode val="edge"/>
          <c:x val="0.15316315205327416"/>
          <c:y val="1.95381882770870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60599334073267E-2"/>
          <c:y val="0.15985790408525757"/>
          <c:w val="0.8745837957824637"/>
          <c:h val="0.75488454706927188"/>
        </c:manualLayout>
      </c:layout>
      <c:lineChart>
        <c:grouping val="standard"/>
        <c:varyColors val="0"/>
        <c:ser>
          <c:idx val="0"/>
          <c:order val="0"/>
          <c:tx>
            <c:strRef>
              <c:f>'PivtTable Grades'!$B$30</c:f>
              <c:strCache>
                <c:ptCount val="1"/>
                <c:pt idx="0">
                  <c:v>Mean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ysDash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'PivtTable Grades'!$C$29:$K$29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Total</c:v>
                </c:pt>
              </c:strCache>
            </c:strRef>
          </c:cat>
          <c:val>
            <c:numRef>
              <c:f>'PivtTable Grades'!$C$30:$K$30</c:f>
              <c:numCache>
                <c:formatCode>General</c:formatCode>
                <c:ptCount val="9"/>
                <c:pt idx="0">
                  <c:v>139.28590909090894</c:v>
                </c:pt>
                <c:pt idx="2">
                  <c:v>5.3137878787880481</c:v>
                </c:pt>
                <c:pt idx="3">
                  <c:v>-9.5546666666665487</c:v>
                </c:pt>
                <c:pt idx="4">
                  <c:v>31.60488636363641</c:v>
                </c:pt>
                <c:pt idx="5">
                  <c:v>124.60900000000004</c:v>
                </c:pt>
                <c:pt idx="6">
                  <c:v>119.54315508021386</c:v>
                </c:pt>
                <c:pt idx="7">
                  <c:v>102.06</c:v>
                </c:pt>
                <c:pt idx="8">
                  <c:v>295.40431372548971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8-834A-B3DB-4ED2D4B352B9}"/>
            </c:ext>
          </c:extLst>
        </c:ser>
        <c:ser>
          <c:idx val="1"/>
          <c:order val="1"/>
          <c:tx>
            <c:strRef>
              <c:f>'PivtTable Grades'!$B$31</c:f>
              <c:strCache>
                <c:ptCount val="1"/>
                <c:pt idx="0">
                  <c:v>Lower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'PivtTable Grades'!$C$29:$K$29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Total</c:v>
                </c:pt>
              </c:strCache>
            </c:strRef>
          </c:cat>
          <c:val>
            <c:numRef>
              <c:f>'PivtTable Grades'!$C$31:$K$31</c:f>
              <c:numCache>
                <c:formatCode>General</c:formatCode>
                <c:ptCount val="9"/>
                <c:pt idx="0">
                  <c:v>307.22610298407437</c:v>
                </c:pt>
                <c:pt idx="2">
                  <c:v>46.860016980429442</c:v>
                </c:pt>
                <c:pt idx="3">
                  <c:v>80.100897095394117</c:v>
                </c:pt>
                <c:pt idx="4">
                  <c:v>108.39586286536411</c:v>
                </c:pt>
                <c:pt idx="5">
                  <c:v>211.85855116720722</c:v>
                </c:pt>
                <c:pt idx="6">
                  <c:v>197.06629101935806</c:v>
                </c:pt>
                <c:pt idx="7">
                  <c:v>267.95393793122923</c:v>
                </c:pt>
                <c:pt idx="8">
                  <c:v>343.02439863316187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8-834A-B3DB-4ED2D4B352B9}"/>
            </c:ext>
          </c:extLst>
        </c:ser>
        <c:ser>
          <c:idx val="2"/>
          <c:order val="2"/>
          <c:tx>
            <c:strRef>
              <c:f>'PivtTable Grades'!$B$32</c:f>
              <c:strCache>
                <c:ptCount val="1"/>
                <c:pt idx="0">
                  <c:v>Upper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'PivtTable Grades'!$C$29:$K$29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Total</c:v>
                </c:pt>
              </c:strCache>
            </c:strRef>
          </c:cat>
          <c:val>
            <c:numRef>
              <c:f>'PivtTable Grades'!$C$32:$K$32</c:f>
              <c:numCache>
                <c:formatCode>General</c:formatCode>
                <c:ptCount val="9"/>
                <c:pt idx="0">
                  <c:v>-28.654284802256456</c:v>
                </c:pt>
                <c:pt idx="2">
                  <c:v>-36.232441222853346</c:v>
                </c:pt>
                <c:pt idx="3">
                  <c:v>-99.210230428727215</c:v>
                </c:pt>
                <c:pt idx="4">
                  <c:v>-45.186090138091288</c:v>
                </c:pt>
                <c:pt idx="5">
                  <c:v>37.35944883279285</c:v>
                </c:pt>
                <c:pt idx="6">
                  <c:v>42.020019141069653</c:v>
                </c:pt>
                <c:pt idx="7">
                  <c:v>-63.833937931228888</c:v>
                </c:pt>
                <c:pt idx="8">
                  <c:v>247.78422881781754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8-834A-B3DB-4ED2D4B35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32352"/>
        <c:axId val="119472512"/>
      </c:lineChart>
      <c:catAx>
        <c:axId val="11293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4883462819089901"/>
              <c:y val="0.939609236234458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472512"/>
        <c:crossesAt val="-100"/>
        <c:auto val="0"/>
        <c:lblAlgn val="ctr"/>
        <c:lblOffset val="100"/>
        <c:tickLblSkip val="1"/>
        <c:tickMarkSkip val="1"/>
        <c:noMultiLvlLbl val="0"/>
      </c:catAx>
      <c:valAx>
        <c:axId val="119472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932352"/>
        <c:crosses val="autoZero"/>
        <c:crossBetween val="midCat"/>
      </c:valAx>
      <c:spPr>
        <a:solidFill>
          <a:srgbClr val="FFFFCC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Artsy:  Female Pay Rate Distribution</a:t>
            </a:r>
          </a:p>
        </c:rich>
      </c:tx>
      <c:layout>
        <c:manualLayout>
          <c:xMode val="edge"/>
          <c:yMode val="edge"/>
          <c:x val="0.26315834559749451"/>
          <c:y val="1.47928994082840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386058090148882E-2"/>
          <c:y val="0.10059171597633139"/>
          <c:w val="0.9333349323857808"/>
          <c:h val="0.79289940828402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'Charts of Residuals'!$F$3</c:f>
              <c:strCache>
                <c:ptCount val="1"/>
                <c:pt idx="0">
                  <c:v> Males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'Charts of Residuals'!$E$4:$E$16</c:f>
              <c:numCache>
                <c:formatCode>General</c:formatCode>
                <c:ptCount val="13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</c:numCache>
            </c:numRef>
          </c:cat>
          <c:val>
            <c:numRef>
              <c:f>'Charts of Residuals'!$G$4:$G$16</c:f>
              <c:numCache>
                <c:formatCode>General</c:formatCode>
                <c:ptCount val="13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51</c:v>
                </c:pt>
                <c:pt idx="4">
                  <c:v>30</c:v>
                </c:pt>
                <c:pt idx="5">
                  <c:v>16</c:v>
                </c:pt>
                <c:pt idx="6">
                  <c:v>12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3B48-8212-44CC432D0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26784"/>
        <c:axId val="81528704"/>
      </c:barChart>
      <c:catAx>
        <c:axId val="8152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Pay rate</a:t>
                </a:r>
              </a:p>
            </c:rich>
          </c:tx>
          <c:layout>
            <c:manualLayout>
              <c:xMode val="edge"/>
              <c:yMode val="edge"/>
              <c:x val="0.47193063310484029"/>
              <c:y val="0.9201183431952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28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15287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(count)</a:t>
                </a:r>
              </a:p>
            </c:rich>
          </c:tx>
          <c:layout>
            <c:manualLayout>
              <c:xMode val="edge"/>
              <c:yMode val="edge"/>
              <c:x val="8.7719448532498183E-3"/>
              <c:y val="0.32248520710059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2678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Artsy:  Male Pay Rate Distribution</a:t>
            </a:r>
          </a:p>
        </c:rich>
      </c:tx>
      <c:layout>
        <c:manualLayout>
          <c:xMode val="edge"/>
          <c:yMode val="edge"/>
          <c:x val="0.28146853146853146"/>
          <c:y val="1.46199247873400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81818181818177E-2"/>
          <c:y val="0.11403541334125247"/>
          <c:w val="0.91433566433566438"/>
          <c:h val="0.766084058856619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'Charts of Residuals'!$F$3</c:f>
              <c:strCache>
                <c:ptCount val="1"/>
                <c:pt idx="0">
                  <c:v> Males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'Charts of Residuals'!$E$4:$E$16</c:f>
              <c:numCache>
                <c:formatCode>General</c:formatCode>
                <c:ptCount val="13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</c:numCache>
            </c:numRef>
          </c:cat>
          <c:val>
            <c:numRef>
              <c:f>'Charts of Residuals'!$F$4:$F$16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14</c:v>
                </c:pt>
                <c:pt idx="7">
                  <c:v>16</c:v>
                </c:pt>
                <c:pt idx="8">
                  <c:v>10</c:v>
                </c:pt>
                <c:pt idx="9">
                  <c:v>13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E-054D-94AF-1B76015EE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52896"/>
        <c:axId val="81554816"/>
      </c:barChart>
      <c:catAx>
        <c:axId val="8155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Pay rate</a:t>
                </a:r>
              </a:p>
            </c:rich>
          </c:tx>
          <c:layout>
            <c:manualLayout>
              <c:xMode val="edge"/>
              <c:yMode val="edge"/>
              <c:x val="0.47552447552447563"/>
              <c:y val="0.921055261602423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548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15548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(count)</a:t>
                </a:r>
              </a:p>
            </c:rich>
          </c:tx>
          <c:layout>
            <c:manualLayout>
              <c:xMode val="edge"/>
              <c:yMode val="edge"/>
              <c:x val="8.7412587412587419E-3"/>
              <c:y val="0.324562330278949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528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Artsy:  Male Residuals: (Grade, T in Grade Model)  
</a:t>
            </a:r>
          </a:p>
        </c:rich>
      </c:tx>
      <c:layout>
        <c:manualLayout>
          <c:xMode val="edge"/>
          <c:yMode val="edge"/>
          <c:x val="0.18006993006993013"/>
          <c:y val="1.46199247873400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81818181818177E-2"/>
          <c:y val="0.11403541334125247"/>
          <c:w val="0.91433566433566438"/>
          <c:h val="0.766084058856619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'Charts of Residuals'!$F$3</c:f>
              <c:strCache>
                <c:ptCount val="1"/>
                <c:pt idx="0">
                  <c:v> Males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'Charts of Residuals'!$A$4:$A$17</c:f>
              <c:numCache>
                <c:formatCode>General</c:formatCode>
                <c:ptCount val="14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</c:numCache>
            </c:numRef>
          </c:cat>
          <c:val>
            <c:numRef>
              <c:f>'Charts of Residuals'!$B$4:$B$17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0-534D-9C47-962E17CC2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62624"/>
        <c:axId val="81568896"/>
      </c:barChart>
      <c:catAx>
        <c:axId val="8156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0.46853146853146854"/>
              <c:y val="0.921055261602423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68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156889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(count)</a:t>
                </a:r>
              </a:p>
            </c:rich>
          </c:tx>
          <c:layout>
            <c:manualLayout>
              <c:xMode val="edge"/>
              <c:yMode val="edge"/>
              <c:x val="8.7412587412587419E-3"/>
              <c:y val="0.324562330278949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6262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Artsy:  Female Residuals: (Grade, T in Grade Model)  </a:t>
            </a:r>
          </a:p>
        </c:rich>
      </c:tx>
      <c:layout>
        <c:manualLayout>
          <c:xMode val="edge"/>
          <c:yMode val="edge"/>
          <c:x val="0.16258741258741263"/>
          <c:y val="1.46199247873400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81818181818177E-2"/>
          <c:y val="0.11403541334125247"/>
          <c:w val="0.91433566433566438"/>
          <c:h val="0.766084058856619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'Charts of Residuals'!$F$3</c:f>
              <c:strCache>
                <c:ptCount val="1"/>
                <c:pt idx="0">
                  <c:v> Males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'Charts of Residuals'!$A$4:$A$17</c:f>
              <c:numCache>
                <c:formatCode>General</c:formatCode>
                <c:ptCount val="14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</c:numCache>
            </c:numRef>
          </c:cat>
          <c:val>
            <c:numRef>
              <c:f>'Charts of Residuals'!$C$4:$C$17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23</c:v>
                </c:pt>
                <c:pt idx="4">
                  <c:v>24</c:v>
                </c:pt>
                <c:pt idx="5">
                  <c:v>27</c:v>
                </c:pt>
                <c:pt idx="6">
                  <c:v>40</c:v>
                </c:pt>
                <c:pt idx="7">
                  <c:v>28</c:v>
                </c:pt>
                <c:pt idx="8">
                  <c:v>13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9-ED49-A4B9-2BBE6DC5B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25856"/>
        <c:axId val="81627776"/>
      </c:barChart>
      <c:catAx>
        <c:axId val="816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0.46853146853146854"/>
              <c:y val="0.921055261602423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627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162777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(count)</a:t>
                </a:r>
              </a:p>
            </c:rich>
          </c:tx>
          <c:layout>
            <c:manualLayout>
              <c:xMode val="edge"/>
              <c:yMode val="edge"/>
              <c:x val="8.7412587412587419E-3"/>
              <c:y val="0.324562330278949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6258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Artsy:  Employee Distribution in Grades</a:t>
            </a:r>
          </a:p>
        </c:rich>
      </c:tx>
      <c:layout>
        <c:manualLayout>
          <c:xMode val="edge"/>
          <c:yMode val="edge"/>
          <c:x val="0.17397881996974282"/>
          <c:y val="2.03665987780040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7443267776096"/>
          <c:y val="0.25865580448065179"/>
          <c:w val="0.80635400907715571"/>
          <c:h val="0.59266802443991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'PivtTable Grades'!$C$4:$J$4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'PivtTable Grades'!$C$7:$J$7</c:f>
              <c:numCache>
                <c:formatCode>General</c:formatCode>
                <c:ptCount val="8"/>
                <c:pt idx="0">
                  <c:v>22</c:v>
                </c:pt>
                <c:pt idx="1">
                  <c:v>51</c:v>
                </c:pt>
                <c:pt idx="2">
                  <c:v>22</c:v>
                </c:pt>
                <c:pt idx="3">
                  <c:v>18</c:v>
                </c:pt>
                <c:pt idx="4">
                  <c:v>24</c:v>
                </c:pt>
                <c:pt idx="5">
                  <c:v>15</c:v>
                </c:pt>
                <c:pt idx="6">
                  <c:v>17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C-CD4A-A97A-EDA9CCFADFA2}"/>
            </c:ext>
          </c:extLst>
        </c:ser>
        <c:ser>
          <c:idx val="1"/>
          <c:order val="1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'PivtTable Grades'!$C$4:$J$4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'PivtTable Grades'!$C$10:$J$10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9</c:v>
                </c:pt>
                <c:pt idx="3">
                  <c:v>5</c:v>
                </c:pt>
                <c:pt idx="4">
                  <c:v>11</c:v>
                </c:pt>
                <c:pt idx="5">
                  <c:v>10</c:v>
                </c:pt>
                <c:pt idx="6">
                  <c:v>33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C-CD4A-A97A-EDA9CCFAD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38272"/>
        <c:axId val="83289600"/>
      </c:barChart>
      <c:catAx>
        <c:axId val="8323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45839636913767029"/>
              <c:y val="0.930753564154786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89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328960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Employeess</a:t>
                </a:r>
              </a:p>
            </c:rich>
          </c:tx>
          <c:layout>
            <c:manualLayout>
              <c:xMode val="edge"/>
              <c:yMode val="edge"/>
              <c:x val="3.0257186081694412E-3"/>
              <c:y val="0.4317718940936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38272"/>
        <c:crosses val="autoZero"/>
        <c:crossBetween val="between"/>
      </c:valAx>
      <c:spPr>
        <a:solidFill>
          <a:srgbClr val="FFFFCC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 Variable 1  Residual Plot</a:t>
            </a:r>
          </a:p>
        </c:rich>
      </c:tx>
      <c:layout>
        <c:manualLayout>
          <c:xMode val="edge"/>
          <c:yMode val="edge"/>
          <c:x val="0.26388948542725843"/>
          <c:y val="3.7313500818965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37064247559157"/>
          <c:y val="0.2425377553232774"/>
          <c:w val="0.81944629685306558"/>
          <c:h val="0.6641803145775906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Data!$E$1:$E$255</c:f>
              <c:strCache>
                <c:ptCount val="255"/>
                <c:pt idx="0">
                  <c:v>SEX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strCache>
            </c:strRef>
          </c:xVal>
          <c:yVal>
            <c:numRef>
              <c:f>'Reg  on Grade'!$C$24:$C$279</c:f>
              <c:numCache>
                <c:formatCode>General</c:formatCode>
                <c:ptCount val="256"/>
                <c:pt idx="0">
                  <c:v>151.45382737281636</c:v>
                </c:pt>
                <c:pt idx="1">
                  <c:v>-74.031617708029785</c:v>
                </c:pt>
                <c:pt idx="2">
                  <c:v>-38.926172627183632</c:v>
                </c:pt>
                <c:pt idx="3">
                  <c:v>240.29749213027821</c:v>
                </c:pt>
                <c:pt idx="4">
                  <c:v>-164.21161770802973</c:v>
                </c:pt>
                <c:pt idx="5">
                  <c:v>-4.4261726271836324</c:v>
                </c:pt>
                <c:pt idx="6">
                  <c:v>-21.616172627183687</c:v>
                </c:pt>
                <c:pt idx="7">
                  <c:v>-81.288895167606711</c:v>
                </c:pt>
                <c:pt idx="8">
                  <c:v>13.003827372816318</c:v>
                </c:pt>
                <c:pt idx="9">
                  <c:v>-21.616172627183687</c:v>
                </c:pt>
                <c:pt idx="10">
                  <c:v>68.372937211124281</c:v>
                </c:pt>
                <c:pt idx="11">
                  <c:v>159.50749213027825</c:v>
                </c:pt>
                <c:pt idx="12">
                  <c:v>-8.9288951676066972</c:v>
                </c:pt>
                <c:pt idx="13">
                  <c:v>21.071104832393303</c:v>
                </c:pt>
                <c:pt idx="14">
                  <c:v>-26.931617708029762</c:v>
                </c:pt>
                <c:pt idx="15">
                  <c:v>-25.068895167606684</c:v>
                </c:pt>
                <c:pt idx="16">
                  <c:v>73.445659751547282</c:v>
                </c:pt>
                <c:pt idx="17">
                  <c:v>81.646549913239483</c:v>
                </c:pt>
                <c:pt idx="18">
                  <c:v>-111.62978532929901</c:v>
                </c:pt>
                <c:pt idx="19">
                  <c:v>21.073827372816368</c:v>
                </c:pt>
                <c:pt idx="20">
                  <c:v>66.073827372816368</c:v>
                </c:pt>
                <c:pt idx="21">
                  <c:v>90.870214670700989</c:v>
                </c:pt>
                <c:pt idx="22">
                  <c:v>100.05021467070105</c:v>
                </c:pt>
                <c:pt idx="23">
                  <c:v>-21.616172627183687</c:v>
                </c:pt>
                <c:pt idx="24">
                  <c:v>-127.76706278887571</c:v>
                </c:pt>
                <c:pt idx="25">
                  <c:v>155.90749213027811</c:v>
                </c:pt>
                <c:pt idx="26">
                  <c:v>33.073827372816368</c:v>
                </c:pt>
                <c:pt idx="27">
                  <c:v>75.073827372816368</c:v>
                </c:pt>
                <c:pt idx="28">
                  <c:v>-53.939785329298957</c:v>
                </c:pt>
                <c:pt idx="29">
                  <c:v>-60.834340248452804</c:v>
                </c:pt>
                <c:pt idx="30">
                  <c:v>-21.616172627183687</c:v>
                </c:pt>
                <c:pt idx="31">
                  <c:v>24.076549913239432</c:v>
                </c:pt>
                <c:pt idx="32">
                  <c:v>-96.629785329299011</c:v>
                </c:pt>
                <c:pt idx="33">
                  <c:v>-113.93434024845283</c:v>
                </c:pt>
                <c:pt idx="34">
                  <c:v>-101.45434024845281</c:v>
                </c:pt>
                <c:pt idx="35">
                  <c:v>81.071104832393303</c:v>
                </c:pt>
                <c:pt idx="36">
                  <c:v>105.0711048323933</c:v>
                </c:pt>
                <c:pt idx="37">
                  <c:v>-128.51978532929888</c:v>
                </c:pt>
                <c:pt idx="38">
                  <c:v>33.766549913239487</c:v>
                </c:pt>
                <c:pt idx="39">
                  <c:v>-34.311617708029758</c:v>
                </c:pt>
                <c:pt idx="40">
                  <c:v>-97.756172627183673</c:v>
                </c:pt>
                <c:pt idx="41">
                  <c:v>-149.93706278887566</c:v>
                </c:pt>
                <c:pt idx="42">
                  <c:v>-55.074340248452813</c:v>
                </c:pt>
                <c:pt idx="43">
                  <c:v>-42.378895167606743</c:v>
                </c:pt>
                <c:pt idx="44">
                  <c:v>59.160214670700952</c:v>
                </c:pt>
                <c:pt idx="45">
                  <c:v>13.268382291970283</c:v>
                </c:pt>
                <c:pt idx="46">
                  <c:v>-44.699785329298948</c:v>
                </c:pt>
                <c:pt idx="47">
                  <c:v>156.06838229197024</c:v>
                </c:pt>
                <c:pt idx="48">
                  <c:v>336.06021467070104</c:v>
                </c:pt>
                <c:pt idx="49">
                  <c:v>-244.31434024845282</c:v>
                </c:pt>
                <c:pt idx="50">
                  <c:v>-71.222507869721767</c:v>
                </c:pt>
                <c:pt idx="51">
                  <c:v>6.0656597515471731</c:v>
                </c:pt>
                <c:pt idx="52">
                  <c:v>204.30021467070105</c:v>
                </c:pt>
                <c:pt idx="53">
                  <c:v>130.6774921302781</c:v>
                </c:pt>
                <c:pt idx="54">
                  <c:v>30.071104832393303</c:v>
                </c:pt>
                <c:pt idx="55">
                  <c:v>99.540214670701062</c:v>
                </c:pt>
                <c:pt idx="56">
                  <c:v>79.922937211124236</c:v>
                </c:pt>
                <c:pt idx="57">
                  <c:v>99.540214670701062</c:v>
                </c:pt>
                <c:pt idx="58">
                  <c:v>-170.3343402484528</c:v>
                </c:pt>
                <c:pt idx="59">
                  <c:v>21.071104832393303</c:v>
                </c:pt>
                <c:pt idx="60">
                  <c:v>36.071104832393303</c:v>
                </c:pt>
                <c:pt idx="61">
                  <c:v>-21.616172627183687</c:v>
                </c:pt>
                <c:pt idx="62">
                  <c:v>32.621104832393257</c:v>
                </c:pt>
                <c:pt idx="63">
                  <c:v>-80.451617708029744</c:v>
                </c:pt>
                <c:pt idx="64">
                  <c:v>-200.48978532929891</c:v>
                </c:pt>
                <c:pt idx="65">
                  <c:v>33.073827372816368</c:v>
                </c:pt>
                <c:pt idx="66">
                  <c:v>-158.36706278887561</c:v>
                </c:pt>
                <c:pt idx="67">
                  <c:v>148.00110483239325</c:v>
                </c:pt>
                <c:pt idx="68">
                  <c:v>26.831104832393294</c:v>
                </c:pt>
                <c:pt idx="69">
                  <c:v>49.901104832393344</c:v>
                </c:pt>
                <c:pt idx="70">
                  <c:v>-53.476172627183587</c:v>
                </c:pt>
                <c:pt idx="71">
                  <c:v>100.20293721112444</c:v>
                </c:pt>
                <c:pt idx="72">
                  <c:v>-17.337062788875755</c:v>
                </c:pt>
                <c:pt idx="73">
                  <c:v>66.060214670701043</c:v>
                </c:pt>
                <c:pt idx="74">
                  <c:v>4.3365499132394234</c:v>
                </c:pt>
                <c:pt idx="75">
                  <c:v>47.623827372816322</c:v>
                </c:pt>
                <c:pt idx="76">
                  <c:v>-98.934340248452827</c:v>
                </c:pt>
                <c:pt idx="77">
                  <c:v>-28.551617708029767</c:v>
                </c:pt>
                <c:pt idx="78">
                  <c:v>192.99565975154724</c:v>
                </c:pt>
                <c:pt idx="79">
                  <c:v>21.071104832393303</c:v>
                </c:pt>
                <c:pt idx="80">
                  <c:v>44.171104832393326</c:v>
                </c:pt>
                <c:pt idx="81">
                  <c:v>58.006549913239382</c:v>
                </c:pt>
                <c:pt idx="82">
                  <c:v>76.470214670701125</c:v>
                </c:pt>
                <c:pt idx="83">
                  <c:v>354.81021467070104</c:v>
                </c:pt>
                <c:pt idx="84">
                  <c:v>-164.21161770802973</c:v>
                </c:pt>
                <c:pt idx="85">
                  <c:v>246.05749213027821</c:v>
                </c:pt>
                <c:pt idx="86">
                  <c:v>-178.10434024845279</c:v>
                </c:pt>
                <c:pt idx="87">
                  <c:v>99.553827372816386</c:v>
                </c:pt>
                <c:pt idx="88">
                  <c:v>-2.9288951676066972</c:v>
                </c:pt>
                <c:pt idx="89">
                  <c:v>0.30838229197024702</c:v>
                </c:pt>
                <c:pt idx="90">
                  <c:v>-68.931617708029762</c:v>
                </c:pt>
                <c:pt idx="91">
                  <c:v>-91.434340248452827</c:v>
                </c:pt>
                <c:pt idx="92">
                  <c:v>-26.926172627183632</c:v>
                </c:pt>
                <c:pt idx="93">
                  <c:v>-7.7588951676067381</c:v>
                </c:pt>
                <c:pt idx="94">
                  <c:v>-11.926172627183632</c:v>
                </c:pt>
                <c:pt idx="95">
                  <c:v>164.1165499132394</c:v>
                </c:pt>
                <c:pt idx="96">
                  <c:v>-53.939785329298957</c:v>
                </c:pt>
                <c:pt idx="97">
                  <c:v>154.93654991323945</c:v>
                </c:pt>
                <c:pt idx="98">
                  <c:v>81.073827372816368</c:v>
                </c:pt>
                <c:pt idx="99">
                  <c:v>66.313827372816377</c:v>
                </c:pt>
                <c:pt idx="100">
                  <c:v>15.311104832393312</c:v>
                </c:pt>
                <c:pt idx="101">
                  <c:v>-25.082507869721894</c:v>
                </c:pt>
                <c:pt idx="102">
                  <c:v>-173.93434024845283</c:v>
                </c:pt>
                <c:pt idx="103">
                  <c:v>6.0765499132394325</c:v>
                </c:pt>
                <c:pt idx="104">
                  <c:v>-164.21161770802973</c:v>
                </c:pt>
                <c:pt idx="105">
                  <c:v>-98.939785329298957</c:v>
                </c:pt>
                <c:pt idx="106">
                  <c:v>12.071104832393303</c:v>
                </c:pt>
                <c:pt idx="107">
                  <c:v>7.5602146707010434</c:v>
                </c:pt>
                <c:pt idx="108">
                  <c:v>9.5538273728163858</c:v>
                </c:pt>
                <c:pt idx="109">
                  <c:v>-116.21706278887564</c:v>
                </c:pt>
                <c:pt idx="110">
                  <c:v>21.057492130278206</c:v>
                </c:pt>
                <c:pt idx="111">
                  <c:v>-179.69706278887566</c:v>
                </c:pt>
                <c:pt idx="112">
                  <c:v>-21.613450086760622</c:v>
                </c:pt>
                <c:pt idx="113">
                  <c:v>-160.07978532929894</c:v>
                </c:pt>
                <c:pt idx="114">
                  <c:v>61.442937211124445</c:v>
                </c:pt>
                <c:pt idx="115">
                  <c:v>36.071104832393303</c:v>
                </c:pt>
                <c:pt idx="116">
                  <c:v>42.073827372816368</c:v>
                </c:pt>
                <c:pt idx="117">
                  <c:v>56.263827372816422</c:v>
                </c:pt>
                <c:pt idx="118">
                  <c:v>36.073827372816368</c:v>
                </c:pt>
                <c:pt idx="119">
                  <c:v>-26.926172627183632</c:v>
                </c:pt>
                <c:pt idx="120">
                  <c:v>6.0683822919702379</c:v>
                </c:pt>
                <c:pt idx="121">
                  <c:v>66.073827372816368</c:v>
                </c:pt>
                <c:pt idx="122">
                  <c:v>263.97021467070113</c:v>
                </c:pt>
                <c:pt idx="123">
                  <c:v>21.057492130278206</c:v>
                </c:pt>
                <c:pt idx="124">
                  <c:v>-72.384340248452872</c:v>
                </c:pt>
                <c:pt idx="125">
                  <c:v>10.080214670701025</c:v>
                </c:pt>
                <c:pt idx="126">
                  <c:v>-4.2761726271836551</c:v>
                </c:pt>
                <c:pt idx="127">
                  <c:v>99.540214670701062</c:v>
                </c:pt>
                <c:pt idx="128">
                  <c:v>73.573827372816368</c:v>
                </c:pt>
                <c:pt idx="129">
                  <c:v>93.793827372816395</c:v>
                </c:pt>
                <c:pt idx="130">
                  <c:v>174.54021467070106</c:v>
                </c:pt>
                <c:pt idx="131">
                  <c:v>-86.241617708029708</c:v>
                </c:pt>
                <c:pt idx="132">
                  <c:v>66.060214670701043</c:v>
                </c:pt>
                <c:pt idx="133">
                  <c:v>-139.64978532929899</c:v>
                </c:pt>
                <c:pt idx="134">
                  <c:v>-35.443450086760549</c:v>
                </c:pt>
                <c:pt idx="135">
                  <c:v>-78.144340248452863</c:v>
                </c:pt>
                <c:pt idx="136">
                  <c:v>297.98749213027827</c:v>
                </c:pt>
                <c:pt idx="137">
                  <c:v>192.99565975154724</c:v>
                </c:pt>
                <c:pt idx="138">
                  <c:v>88.003827372816318</c:v>
                </c:pt>
                <c:pt idx="139">
                  <c:v>-11.923450086760568</c:v>
                </c:pt>
                <c:pt idx="140">
                  <c:v>-72.38706278887571</c:v>
                </c:pt>
                <c:pt idx="141">
                  <c:v>37.808382291970247</c:v>
                </c:pt>
                <c:pt idx="142">
                  <c:v>26.850214670701007</c:v>
                </c:pt>
                <c:pt idx="143">
                  <c:v>-164.21161770802973</c:v>
                </c:pt>
                <c:pt idx="144">
                  <c:v>111.05749213027821</c:v>
                </c:pt>
                <c:pt idx="145">
                  <c:v>6.0711048323933028</c:v>
                </c:pt>
                <c:pt idx="146">
                  <c:v>232.24654991323939</c:v>
                </c:pt>
                <c:pt idx="147">
                  <c:v>105.30021467070105</c:v>
                </c:pt>
                <c:pt idx="148">
                  <c:v>-89.926172627183632</c:v>
                </c:pt>
                <c:pt idx="149">
                  <c:v>-28.521617708029794</c:v>
                </c:pt>
                <c:pt idx="150">
                  <c:v>73.936549913239446</c:v>
                </c:pt>
                <c:pt idx="151">
                  <c:v>73.560214670701043</c:v>
                </c:pt>
                <c:pt idx="152">
                  <c:v>-83.937062788875664</c:v>
                </c:pt>
                <c:pt idx="153">
                  <c:v>194.17654991323946</c:v>
                </c:pt>
                <c:pt idx="154">
                  <c:v>-26.926172627183632</c:v>
                </c:pt>
                <c:pt idx="155">
                  <c:v>-96.629785329299011</c:v>
                </c:pt>
                <c:pt idx="156">
                  <c:v>-164.21161770802973</c:v>
                </c:pt>
                <c:pt idx="157">
                  <c:v>96.057492130278206</c:v>
                </c:pt>
                <c:pt idx="158">
                  <c:v>130.6774921302781</c:v>
                </c:pt>
                <c:pt idx="159">
                  <c:v>-117.0843402484528</c:v>
                </c:pt>
                <c:pt idx="160">
                  <c:v>-35.939785329298957</c:v>
                </c:pt>
                <c:pt idx="161">
                  <c:v>7.8029372111243447</c:v>
                </c:pt>
                <c:pt idx="162">
                  <c:v>142.22749213027828</c:v>
                </c:pt>
                <c:pt idx="163">
                  <c:v>-153.14434024845286</c:v>
                </c:pt>
                <c:pt idx="164">
                  <c:v>-21.616172627183687</c:v>
                </c:pt>
                <c:pt idx="165">
                  <c:v>-33.179785329298966</c:v>
                </c:pt>
                <c:pt idx="166">
                  <c:v>32.621104832393257</c:v>
                </c:pt>
                <c:pt idx="167">
                  <c:v>21.073827372816368</c:v>
                </c:pt>
                <c:pt idx="168">
                  <c:v>89.165659751547082</c:v>
                </c:pt>
                <c:pt idx="169">
                  <c:v>-4.3061726271836278</c:v>
                </c:pt>
                <c:pt idx="170">
                  <c:v>29.168382291970261</c:v>
                </c:pt>
                <c:pt idx="171">
                  <c:v>126.06293721112434</c:v>
                </c:pt>
                <c:pt idx="172">
                  <c:v>6.8382291970237929E-2</c:v>
                </c:pt>
                <c:pt idx="173">
                  <c:v>90.073827372816368</c:v>
                </c:pt>
                <c:pt idx="174">
                  <c:v>-33.733450086760513</c:v>
                </c:pt>
                <c:pt idx="175">
                  <c:v>-160.07706278887565</c:v>
                </c:pt>
                <c:pt idx="176">
                  <c:v>-35.443450086760549</c:v>
                </c:pt>
                <c:pt idx="177">
                  <c:v>-203.93434024845283</c:v>
                </c:pt>
                <c:pt idx="178">
                  <c:v>-0.82345008676054476</c:v>
                </c:pt>
                <c:pt idx="179">
                  <c:v>93.076549913239432</c:v>
                </c:pt>
                <c:pt idx="180">
                  <c:v>-132.38161770802981</c:v>
                </c:pt>
                <c:pt idx="181">
                  <c:v>-100.11250786972187</c:v>
                </c:pt>
                <c:pt idx="182">
                  <c:v>64.933827372816381</c:v>
                </c:pt>
                <c:pt idx="183">
                  <c:v>-33.378895167606743</c:v>
                </c:pt>
                <c:pt idx="184">
                  <c:v>96.057492130278206</c:v>
                </c:pt>
                <c:pt idx="185">
                  <c:v>196.14021467070097</c:v>
                </c:pt>
                <c:pt idx="186">
                  <c:v>-97.756172627183673</c:v>
                </c:pt>
                <c:pt idx="187">
                  <c:v>173.96749213027829</c:v>
                </c:pt>
                <c:pt idx="188">
                  <c:v>-171.20434024845281</c:v>
                </c:pt>
                <c:pt idx="189">
                  <c:v>-244.31434024845282</c:v>
                </c:pt>
                <c:pt idx="190">
                  <c:v>-79.306172627183628</c:v>
                </c:pt>
                <c:pt idx="191">
                  <c:v>-166.67434024845284</c:v>
                </c:pt>
                <c:pt idx="192">
                  <c:v>-0.82617262718360962</c:v>
                </c:pt>
                <c:pt idx="193">
                  <c:v>-122.00706278887571</c:v>
                </c:pt>
                <c:pt idx="194">
                  <c:v>302.04293721112435</c:v>
                </c:pt>
                <c:pt idx="195">
                  <c:v>6.0765499132394325</c:v>
                </c:pt>
                <c:pt idx="196">
                  <c:v>-82.794340248452841</c:v>
                </c:pt>
                <c:pt idx="197">
                  <c:v>-45.163450086760577</c:v>
                </c:pt>
                <c:pt idx="198">
                  <c:v>-32.004340248452877</c:v>
                </c:pt>
                <c:pt idx="199">
                  <c:v>51.062937211124336</c:v>
                </c:pt>
                <c:pt idx="200">
                  <c:v>-50.446172627183614</c:v>
                </c:pt>
                <c:pt idx="201">
                  <c:v>226.47021467070113</c:v>
                </c:pt>
                <c:pt idx="202">
                  <c:v>-125.45978532929894</c:v>
                </c:pt>
                <c:pt idx="203">
                  <c:v>6.0738273728163676</c:v>
                </c:pt>
                <c:pt idx="204">
                  <c:v>-203.93978532929896</c:v>
                </c:pt>
                <c:pt idx="205">
                  <c:v>41.833827372816359</c:v>
                </c:pt>
                <c:pt idx="206">
                  <c:v>-26.803450086760563</c:v>
                </c:pt>
                <c:pt idx="207">
                  <c:v>-90.82617262718361</c:v>
                </c:pt>
                <c:pt idx="208">
                  <c:v>42.073827372816368</c:v>
                </c:pt>
                <c:pt idx="209">
                  <c:v>180.07654991323943</c:v>
                </c:pt>
                <c:pt idx="210">
                  <c:v>-6.0297853292988748</c:v>
                </c:pt>
                <c:pt idx="211">
                  <c:v>-15.839785329299048</c:v>
                </c:pt>
                <c:pt idx="212">
                  <c:v>-113.93978532929896</c:v>
                </c:pt>
                <c:pt idx="213">
                  <c:v>-125.93434024845283</c:v>
                </c:pt>
                <c:pt idx="214">
                  <c:v>-70.077062788875651</c:v>
                </c:pt>
                <c:pt idx="215">
                  <c:v>226.47021467070113</c:v>
                </c:pt>
                <c:pt idx="216">
                  <c:v>-89.694340248452818</c:v>
                </c:pt>
                <c:pt idx="217">
                  <c:v>-212.00978532929901</c:v>
                </c:pt>
                <c:pt idx="218">
                  <c:v>36.060214670701043</c:v>
                </c:pt>
                <c:pt idx="219">
                  <c:v>38.381104832393248</c:v>
                </c:pt>
                <c:pt idx="220">
                  <c:v>-33.179785329298966</c:v>
                </c:pt>
                <c:pt idx="221">
                  <c:v>6.0656597515471731</c:v>
                </c:pt>
                <c:pt idx="222">
                  <c:v>-90.839785329299048</c:v>
                </c:pt>
                <c:pt idx="223">
                  <c:v>-23.926172627183632</c:v>
                </c:pt>
                <c:pt idx="224">
                  <c:v>-23.334340248452804</c:v>
                </c:pt>
                <c:pt idx="225">
                  <c:v>47.623827372816322</c:v>
                </c:pt>
                <c:pt idx="226">
                  <c:v>165.29749213027821</c:v>
                </c:pt>
                <c:pt idx="227">
                  <c:v>93.780214670701071</c:v>
                </c:pt>
                <c:pt idx="228">
                  <c:v>96.071104832393303</c:v>
                </c:pt>
                <c:pt idx="229">
                  <c:v>7.1104832393302786E-2</c:v>
                </c:pt>
                <c:pt idx="230">
                  <c:v>22.232937211124408</c:v>
                </c:pt>
                <c:pt idx="231">
                  <c:v>-52.194340248452818</c:v>
                </c:pt>
                <c:pt idx="232">
                  <c:v>15.071104832393303</c:v>
                </c:pt>
                <c:pt idx="233">
                  <c:v>-108.17978532929897</c:v>
                </c:pt>
                <c:pt idx="234">
                  <c:v>-39.498895167606747</c:v>
                </c:pt>
                <c:pt idx="235">
                  <c:v>4.9229372111242355</c:v>
                </c:pt>
                <c:pt idx="236">
                  <c:v>-23.926172627183632</c:v>
                </c:pt>
                <c:pt idx="237">
                  <c:v>108.78293721112436</c:v>
                </c:pt>
                <c:pt idx="238">
                  <c:v>-147.38434024845287</c:v>
                </c:pt>
                <c:pt idx="239">
                  <c:v>-55.074340248452813</c:v>
                </c:pt>
                <c:pt idx="240">
                  <c:v>-148.82434024845281</c:v>
                </c:pt>
                <c:pt idx="241">
                  <c:v>82.241104832393262</c:v>
                </c:pt>
                <c:pt idx="242">
                  <c:v>-178.07434024845281</c:v>
                </c:pt>
                <c:pt idx="243">
                  <c:v>-145.07706278887565</c:v>
                </c:pt>
                <c:pt idx="244">
                  <c:v>-93.719785329298929</c:v>
                </c:pt>
                <c:pt idx="245">
                  <c:v>-164.21161770802973</c:v>
                </c:pt>
                <c:pt idx="246">
                  <c:v>-132.38161770802981</c:v>
                </c:pt>
                <c:pt idx="247">
                  <c:v>-111.05978532929885</c:v>
                </c:pt>
                <c:pt idx="248">
                  <c:v>114.54293721112435</c:v>
                </c:pt>
                <c:pt idx="249">
                  <c:v>-183.14978532929899</c:v>
                </c:pt>
                <c:pt idx="250">
                  <c:v>146.86110483239327</c:v>
                </c:pt>
                <c:pt idx="251">
                  <c:v>-18.133450086760604</c:v>
                </c:pt>
                <c:pt idx="252">
                  <c:v>-178.07434024845281</c:v>
                </c:pt>
                <c:pt idx="253">
                  <c:v>6.0738273728163676</c:v>
                </c:pt>
                <c:pt idx="254">
                  <c:v>-93.147062788875701</c:v>
                </c:pt>
                <c:pt idx="255">
                  <c:v>-125.48978532929891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E-4B4A-AC64-E05907529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7616"/>
        <c:axId val="92609536"/>
      </c:scatterChart>
      <c:valAx>
        <c:axId val="926076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09536"/>
        <c:crosses val="autoZero"/>
        <c:crossBetween val="midCat"/>
      </c:valAx>
      <c:valAx>
        <c:axId val="9260953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07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Artsy:  Rate v Grade</a:t>
            </a:r>
          </a:p>
        </c:rich>
      </c:tx>
      <c:layout>
        <c:manualLayout>
          <c:xMode val="edge"/>
          <c:yMode val="edge"/>
          <c:x val="0.31634446397188065"/>
          <c:y val="3.20000833335503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01933216168725"/>
          <c:y val="0.1760004583345269"/>
          <c:w val="0.77152899824253074"/>
          <c:h val="0.54400141667035606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Data!$E$1:$E$255</c:f>
              <c:strCache>
                <c:ptCount val="255"/>
                <c:pt idx="0">
                  <c:v>SEX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strCache>
            </c:strRef>
          </c:xVal>
          <c:yVal>
            <c:numRef>
              <c:f>Data!$B$1:$B$255</c:f>
              <c:numCache>
                <c:formatCode>0.00_)</c:formatCode>
                <c:ptCount val="255"/>
                <c:pt idx="0" formatCode="General">
                  <c:v>0</c:v>
                </c:pt>
                <c:pt idx="1">
                  <c:v>865.38</c:v>
                </c:pt>
                <c:pt idx="2">
                  <c:v>819.9</c:v>
                </c:pt>
                <c:pt idx="3">
                  <c:v>675</c:v>
                </c:pt>
                <c:pt idx="4">
                  <c:v>1494.24</c:v>
                </c:pt>
                <c:pt idx="5">
                  <c:v>729.72</c:v>
                </c:pt>
                <c:pt idx="6">
                  <c:v>709.5</c:v>
                </c:pt>
                <c:pt idx="7">
                  <c:v>692.31</c:v>
                </c:pt>
                <c:pt idx="8">
                  <c:v>722.64</c:v>
                </c:pt>
                <c:pt idx="9">
                  <c:v>726.93</c:v>
                </c:pt>
                <c:pt idx="10">
                  <c:v>692.31</c:v>
                </c:pt>
                <c:pt idx="11">
                  <c:v>1142.31</c:v>
                </c:pt>
                <c:pt idx="12">
                  <c:v>1413.45</c:v>
                </c:pt>
                <c:pt idx="13">
                  <c:v>795</c:v>
                </c:pt>
                <c:pt idx="14">
                  <c:v>825</c:v>
                </c:pt>
                <c:pt idx="15">
                  <c:v>867</c:v>
                </c:pt>
                <c:pt idx="16">
                  <c:v>778.86</c:v>
                </c:pt>
                <c:pt idx="17">
                  <c:v>1057.3800000000001</c:v>
                </c:pt>
                <c:pt idx="18">
                  <c:v>705.57</c:v>
                </c:pt>
                <c:pt idx="19">
                  <c:v>1052.31</c:v>
                </c:pt>
                <c:pt idx="20">
                  <c:v>735</c:v>
                </c:pt>
                <c:pt idx="21">
                  <c:v>780</c:v>
                </c:pt>
                <c:pt idx="22">
                  <c:v>1254.81</c:v>
                </c:pt>
                <c:pt idx="23">
                  <c:v>1263.99</c:v>
                </c:pt>
                <c:pt idx="24">
                  <c:v>692.31</c:v>
                </c:pt>
                <c:pt idx="25">
                  <c:v>946.17</c:v>
                </c:pt>
                <c:pt idx="26">
                  <c:v>1409.85</c:v>
                </c:pt>
                <c:pt idx="27">
                  <c:v>747</c:v>
                </c:pt>
                <c:pt idx="28">
                  <c:v>789</c:v>
                </c:pt>
                <c:pt idx="29">
                  <c:v>1110</c:v>
                </c:pt>
                <c:pt idx="30">
                  <c:v>923.1</c:v>
                </c:pt>
                <c:pt idx="31">
                  <c:v>692.31</c:v>
                </c:pt>
                <c:pt idx="32">
                  <c:v>648</c:v>
                </c:pt>
                <c:pt idx="33">
                  <c:v>1067.31</c:v>
                </c:pt>
                <c:pt idx="34">
                  <c:v>870</c:v>
                </c:pt>
                <c:pt idx="35">
                  <c:v>882.48</c:v>
                </c:pt>
                <c:pt idx="36">
                  <c:v>885</c:v>
                </c:pt>
                <c:pt idx="37">
                  <c:v>909</c:v>
                </c:pt>
                <c:pt idx="38">
                  <c:v>1035.42</c:v>
                </c:pt>
                <c:pt idx="39">
                  <c:v>657.69</c:v>
                </c:pt>
                <c:pt idx="40">
                  <c:v>859.62</c:v>
                </c:pt>
                <c:pt idx="41">
                  <c:v>616.16999999999996</c:v>
                </c:pt>
                <c:pt idx="42">
                  <c:v>924</c:v>
                </c:pt>
                <c:pt idx="43">
                  <c:v>928.86</c:v>
                </c:pt>
                <c:pt idx="44">
                  <c:v>761.55</c:v>
                </c:pt>
                <c:pt idx="45">
                  <c:v>1223.0999999999999</c:v>
                </c:pt>
                <c:pt idx="46">
                  <c:v>907.2</c:v>
                </c:pt>
                <c:pt idx="47">
                  <c:v>1119.24</c:v>
                </c:pt>
                <c:pt idx="48">
                  <c:v>1050</c:v>
                </c:pt>
                <c:pt idx="49">
                  <c:v>1500</c:v>
                </c:pt>
                <c:pt idx="50">
                  <c:v>739.62</c:v>
                </c:pt>
                <c:pt idx="51">
                  <c:v>1182.72</c:v>
                </c:pt>
                <c:pt idx="52">
                  <c:v>990</c:v>
                </c:pt>
                <c:pt idx="53">
                  <c:v>1368.24</c:v>
                </c:pt>
                <c:pt idx="54">
                  <c:v>1384.62</c:v>
                </c:pt>
                <c:pt idx="55">
                  <c:v>834</c:v>
                </c:pt>
                <c:pt idx="56">
                  <c:v>1263.48</c:v>
                </c:pt>
                <c:pt idx="57">
                  <c:v>1153.8599999999999</c:v>
                </c:pt>
                <c:pt idx="58">
                  <c:v>1263.48</c:v>
                </c:pt>
                <c:pt idx="59">
                  <c:v>813.6</c:v>
                </c:pt>
                <c:pt idx="60">
                  <c:v>825</c:v>
                </c:pt>
                <c:pt idx="61">
                  <c:v>840</c:v>
                </c:pt>
                <c:pt idx="62">
                  <c:v>692.31</c:v>
                </c:pt>
                <c:pt idx="63">
                  <c:v>836.55</c:v>
                </c:pt>
                <c:pt idx="64">
                  <c:v>813.48</c:v>
                </c:pt>
                <c:pt idx="65">
                  <c:v>963.45</c:v>
                </c:pt>
                <c:pt idx="66">
                  <c:v>747</c:v>
                </c:pt>
                <c:pt idx="67">
                  <c:v>915.57</c:v>
                </c:pt>
                <c:pt idx="68">
                  <c:v>951.93</c:v>
                </c:pt>
                <c:pt idx="69">
                  <c:v>830.76</c:v>
                </c:pt>
                <c:pt idx="70">
                  <c:v>853.83</c:v>
                </c:pt>
                <c:pt idx="71">
                  <c:v>660.45</c:v>
                </c:pt>
                <c:pt idx="72">
                  <c:v>1174.1400000000001</c:v>
                </c:pt>
                <c:pt idx="73">
                  <c:v>1056.5999999999999</c:v>
                </c:pt>
                <c:pt idx="74">
                  <c:v>1230</c:v>
                </c:pt>
                <c:pt idx="75">
                  <c:v>628.26</c:v>
                </c:pt>
                <c:pt idx="76">
                  <c:v>761.55</c:v>
                </c:pt>
                <c:pt idx="77">
                  <c:v>885</c:v>
                </c:pt>
                <c:pt idx="78">
                  <c:v>865.38</c:v>
                </c:pt>
                <c:pt idx="79">
                  <c:v>1176.93</c:v>
                </c:pt>
                <c:pt idx="80">
                  <c:v>825</c:v>
                </c:pt>
                <c:pt idx="81">
                  <c:v>848.1</c:v>
                </c:pt>
                <c:pt idx="82">
                  <c:v>681.93</c:v>
                </c:pt>
                <c:pt idx="83">
                  <c:v>1240.4100000000001</c:v>
                </c:pt>
                <c:pt idx="84">
                  <c:v>1518.75</c:v>
                </c:pt>
                <c:pt idx="85">
                  <c:v>729.72</c:v>
                </c:pt>
                <c:pt idx="86">
                  <c:v>1500</c:v>
                </c:pt>
                <c:pt idx="87">
                  <c:v>805.83</c:v>
                </c:pt>
                <c:pt idx="88">
                  <c:v>813.48</c:v>
                </c:pt>
                <c:pt idx="89">
                  <c:v>801</c:v>
                </c:pt>
                <c:pt idx="90">
                  <c:v>894.24</c:v>
                </c:pt>
                <c:pt idx="91">
                  <c:v>825</c:v>
                </c:pt>
                <c:pt idx="92">
                  <c:v>892.5</c:v>
                </c:pt>
                <c:pt idx="93">
                  <c:v>687</c:v>
                </c:pt>
                <c:pt idx="94">
                  <c:v>796.17</c:v>
                </c:pt>
                <c:pt idx="95">
                  <c:v>702</c:v>
                </c:pt>
                <c:pt idx="96">
                  <c:v>788.04</c:v>
                </c:pt>
                <c:pt idx="97">
                  <c:v>1110</c:v>
                </c:pt>
                <c:pt idx="98">
                  <c:v>778.86</c:v>
                </c:pt>
                <c:pt idx="99">
                  <c:v>795</c:v>
                </c:pt>
                <c:pt idx="100">
                  <c:v>780.24</c:v>
                </c:pt>
                <c:pt idx="101">
                  <c:v>819.24</c:v>
                </c:pt>
                <c:pt idx="102">
                  <c:v>1228.8599999999999</c:v>
                </c:pt>
                <c:pt idx="103">
                  <c:v>810</c:v>
                </c:pt>
                <c:pt idx="104">
                  <c:v>630</c:v>
                </c:pt>
                <c:pt idx="105">
                  <c:v>729.72</c:v>
                </c:pt>
                <c:pt idx="106">
                  <c:v>1065</c:v>
                </c:pt>
                <c:pt idx="107">
                  <c:v>816</c:v>
                </c:pt>
                <c:pt idx="108">
                  <c:v>1171.5</c:v>
                </c:pt>
                <c:pt idx="109">
                  <c:v>723.48</c:v>
                </c:pt>
                <c:pt idx="110">
                  <c:v>957.72</c:v>
                </c:pt>
                <c:pt idx="111">
                  <c:v>1275</c:v>
                </c:pt>
                <c:pt idx="112">
                  <c:v>894.24</c:v>
                </c:pt>
                <c:pt idx="113">
                  <c:v>602.30999999999995</c:v>
                </c:pt>
                <c:pt idx="114">
                  <c:v>1003.86</c:v>
                </c:pt>
                <c:pt idx="115">
                  <c:v>1135.3800000000001</c:v>
                </c:pt>
                <c:pt idx="116">
                  <c:v>840</c:v>
                </c:pt>
                <c:pt idx="117">
                  <c:v>756</c:v>
                </c:pt>
                <c:pt idx="118">
                  <c:v>770.19</c:v>
                </c:pt>
                <c:pt idx="119">
                  <c:v>750</c:v>
                </c:pt>
                <c:pt idx="120">
                  <c:v>687</c:v>
                </c:pt>
                <c:pt idx="121">
                  <c:v>900</c:v>
                </c:pt>
                <c:pt idx="122">
                  <c:v>780</c:v>
                </c:pt>
                <c:pt idx="123">
                  <c:v>1427.91</c:v>
                </c:pt>
                <c:pt idx="124">
                  <c:v>1275</c:v>
                </c:pt>
                <c:pt idx="125">
                  <c:v>911.55</c:v>
                </c:pt>
                <c:pt idx="126">
                  <c:v>1174.02</c:v>
                </c:pt>
                <c:pt idx="127">
                  <c:v>709.65</c:v>
                </c:pt>
                <c:pt idx="128">
                  <c:v>1263.48</c:v>
                </c:pt>
                <c:pt idx="129">
                  <c:v>787.5</c:v>
                </c:pt>
                <c:pt idx="130">
                  <c:v>807.72</c:v>
                </c:pt>
                <c:pt idx="131">
                  <c:v>1338.48</c:v>
                </c:pt>
                <c:pt idx="132">
                  <c:v>807.69</c:v>
                </c:pt>
                <c:pt idx="133">
                  <c:v>1230</c:v>
                </c:pt>
                <c:pt idx="134">
                  <c:v>1024.29</c:v>
                </c:pt>
                <c:pt idx="135">
                  <c:v>588.48</c:v>
                </c:pt>
                <c:pt idx="136">
                  <c:v>905.79</c:v>
                </c:pt>
                <c:pt idx="137">
                  <c:v>1551.93</c:v>
                </c:pt>
                <c:pt idx="138">
                  <c:v>1176.93</c:v>
                </c:pt>
                <c:pt idx="139">
                  <c:v>801.93</c:v>
                </c:pt>
                <c:pt idx="140">
                  <c:v>612</c:v>
                </c:pt>
                <c:pt idx="141">
                  <c:v>1001.55</c:v>
                </c:pt>
                <c:pt idx="142">
                  <c:v>931.74</c:v>
                </c:pt>
                <c:pt idx="143">
                  <c:v>1190.79</c:v>
                </c:pt>
                <c:pt idx="144">
                  <c:v>729.72</c:v>
                </c:pt>
                <c:pt idx="145">
                  <c:v>1365</c:v>
                </c:pt>
                <c:pt idx="146">
                  <c:v>810</c:v>
                </c:pt>
                <c:pt idx="147">
                  <c:v>856.17</c:v>
                </c:pt>
                <c:pt idx="148">
                  <c:v>1269.24</c:v>
                </c:pt>
                <c:pt idx="149">
                  <c:v>624</c:v>
                </c:pt>
                <c:pt idx="150">
                  <c:v>865.41</c:v>
                </c:pt>
                <c:pt idx="151">
                  <c:v>697.86</c:v>
                </c:pt>
                <c:pt idx="152">
                  <c:v>1237.5</c:v>
                </c:pt>
                <c:pt idx="153">
                  <c:v>990</c:v>
                </c:pt>
                <c:pt idx="154">
                  <c:v>818.1</c:v>
                </c:pt>
                <c:pt idx="155">
                  <c:v>687</c:v>
                </c:pt>
                <c:pt idx="156">
                  <c:v>1067.31</c:v>
                </c:pt>
                <c:pt idx="157">
                  <c:v>729.72</c:v>
                </c:pt>
                <c:pt idx="158">
                  <c:v>1350</c:v>
                </c:pt>
                <c:pt idx="159">
                  <c:v>1384.62</c:v>
                </c:pt>
                <c:pt idx="160">
                  <c:v>866.85</c:v>
                </c:pt>
                <c:pt idx="161">
                  <c:v>1128</c:v>
                </c:pt>
                <c:pt idx="162">
                  <c:v>1081.74</c:v>
                </c:pt>
                <c:pt idx="163">
                  <c:v>1396.17</c:v>
                </c:pt>
                <c:pt idx="164">
                  <c:v>830.79</c:v>
                </c:pt>
                <c:pt idx="165">
                  <c:v>692.31</c:v>
                </c:pt>
                <c:pt idx="166">
                  <c:v>1130.76</c:v>
                </c:pt>
                <c:pt idx="167">
                  <c:v>836.55</c:v>
                </c:pt>
                <c:pt idx="168">
                  <c:v>735</c:v>
                </c:pt>
                <c:pt idx="169">
                  <c:v>1073.0999999999999</c:v>
                </c:pt>
                <c:pt idx="170">
                  <c:v>709.62</c:v>
                </c:pt>
                <c:pt idx="171">
                  <c:v>923.1</c:v>
                </c:pt>
                <c:pt idx="172">
                  <c:v>1200</c:v>
                </c:pt>
                <c:pt idx="173">
                  <c:v>894</c:v>
                </c:pt>
                <c:pt idx="174">
                  <c:v>804</c:v>
                </c:pt>
                <c:pt idx="175">
                  <c:v>590.19000000000005</c:v>
                </c:pt>
                <c:pt idx="176">
                  <c:v>913.86</c:v>
                </c:pt>
                <c:pt idx="177">
                  <c:v>588.48</c:v>
                </c:pt>
                <c:pt idx="178">
                  <c:v>780</c:v>
                </c:pt>
                <c:pt idx="179">
                  <c:v>623.1</c:v>
                </c:pt>
                <c:pt idx="180">
                  <c:v>717</c:v>
                </c:pt>
                <c:pt idx="181">
                  <c:v>761.55</c:v>
                </c:pt>
                <c:pt idx="182">
                  <c:v>1153.83</c:v>
                </c:pt>
                <c:pt idx="183">
                  <c:v>778.86</c:v>
                </c:pt>
                <c:pt idx="184">
                  <c:v>770.55</c:v>
                </c:pt>
                <c:pt idx="185">
                  <c:v>1350</c:v>
                </c:pt>
                <c:pt idx="186">
                  <c:v>1360.08</c:v>
                </c:pt>
                <c:pt idx="187">
                  <c:v>616.16999999999996</c:v>
                </c:pt>
                <c:pt idx="188">
                  <c:v>1427.91</c:v>
                </c:pt>
                <c:pt idx="189">
                  <c:v>812.73</c:v>
                </c:pt>
                <c:pt idx="190">
                  <c:v>739.62</c:v>
                </c:pt>
                <c:pt idx="191">
                  <c:v>634.62</c:v>
                </c:pt>
                <c:pt idx="192">
                  <c:v>817.26</c:v>
                </c:pt>
                <c:pt idx="193">
                  <c:v>713.1</c:v>
                </c:pt>
                <c:pt idx="194">
                  <c:v>951.93</c:v>
                </c:pt>
                <c:pt idx="195">
                  <c:v>1375.98</c:v>
                </c:pt>
                <c:pt idx="196">
                  <c:v>630</c:v>
                </c:pt>
                <c:pt idx="197">
                  <c:v>901.14</c:v>
                </c:pt>
                <c:pt idx="198">
                  <c:v>578.76</c:v>
                </c:pt>
                <c:pt idx="199">
                  <c:v>951.93</c:v>
                </c:pt>
                <c:pt idx="200">
                  <c:v>1125</c:v>
                </c:pt>
                <c:pt idx="201">
                  <c:v>663.48</c:v>
                </c:pt>
                <c:pt idx="202">
                  <c:v>1390.41</c:v>
                </c:pt>
                <c:pt idx="203">
                  <c:v>1038.48</c:v>
                </c:pt>
                <c:pt idx="204">
                  <c:v>720</c:v>
                </c:pt>
                <c:pt idx="205">
                  <c:v>960</c:v>
                </c:pt>
                <c:pt idx="206">
                  <c:v>755.76</c:v>
                </c:pt>
                <c:pt idx="207">
                  <c:v>597.12</c:v>
                </c:pt>
                <c:pt idx="208">
                  <c:v>623.1</c:v>
                </c:pt>
                <c:pt idx="209">
                  <c:v>756</c:v>
                </c:pt>
                <c:pt idx="210">
                  <c:v>804</c:v>
                </c:pt>
                <c:pt idx="211">
                  <c:v>1157.9100000000001</c:v>
                </c:pt>
                <c:pt idx="212">
                  <c:v>1148.0999999999999</c:v>
                </c:pt>
                <c:pt idx="213">
                  <c:v>1050</c:v>
                </c:pt>
                <c:pt idx="214">
                  <c:v>858</c:v>
                </c:pt>
                <c:pt idx="215">
                  <c:v>1003.86</c:v>
                </c:pt>
                <c:pt idx="216">
                  <c:v>1390.41</c:v>
                </c:pt>
                <c:pt idx="217">
                  <c:v>894.24</c:v>
                </c:pt>
                <c:pt idx="218">
                  <c:v>951.93</c:v>
                </c:pt>
                <c:pt idx="219">
                  <c:v>1200</c:v>
                </c:pt>
                <c:pt idx="220">
                  <c:v>842.31</c:v>
                </c:pt>
                <c:pt idx="221">
                  <c:v>1130.76</c:v>
                </c:pt>
                <c:pt idx="222">
                  <c:v>990</c:v>
                </c:pt>
                <c:pt idx="223">
                  <c:v>1073.0999999999999</c:v>
                </c:pt>
                <c:pt idx="224">
                  <c:v>690</c:v>
                </c:pt>
                <c:pt idx="225">
                  <c:v>960.6</c:v>
                </c:pt>
                <c:pt idx="226">
                  <c:v>761.55</c:v>
                </c:pt>
                <c:pt idx="227">
                  <c:v>1419.24</c:v>
                </c:pt>
                <c:pt idx="228">
                  <c:v>1257.72</c:v>
                </c:pt>
                <c:pt idx="229">
                  <c:v>900</c:v>
                </c:pt>
                <c:pt idx="230">
                  <c:v>804</c:v>
                </c:pt>
                <c:pt idx="231">
                  <c:v>1096.17</c:v>
                </c:pt>
                <c:pt idx="232">
                  <c:v>931.74</c:v>
                </c:pt>
                <c:pt idx="233">
                  <c:v>819</c:v>
                </c:pt>
                <c:pt idx="234">
                  <c:v>1055.76</c:v>
                </c:pt>
                <c:pt idx="235">
                  <c:v>764.43</c:v>
                </c:pt>
                <c:pt idx="236">
                  <c:v>1078.8599999999999</c:v>
                </c:pt>
                <c:pt idx="237">
                  <c:v>690</c:v>
                </c:pt>
                <c:pt idx="238">
                  <c:v>1182.72</c:v>
                </c:pt>
                <c:pt idx="239">
                  <c:v>836.55</c:v>
                </c:pt>
                <c:pt idx="240">
                  <c:v>928.86</c:v>
                </c:pt>
                <c:pt idx="241">
                  <c:v>835.11</c:v>
                </c:pt>
                <c:pt idx="242">
                  <c:v>886.17</c:v>
                </c:pt>
                <c:pt idx="243">
                  <c:v>805.86</c:v>
                </c:pt>
                <c:pt idx="244">
                  <c:v>928.86</c:v>
                </c:pt>
                <c:pt idx="245">
                  <c:v>1070.22</c:v>
                </c:pt>
                <c:pt idx="246">
                  <c:v>729.72</c:v>
                </c:pt>
                <c:pt idx="247">
                  <c:v>761.55</c:v>
                </c:pt>
                <c:pt idx="248">
                  <c:v>1052.8800000000001</c:v>
                </c:pt>
                <c:pt idx="249">
                  <c:v>1188.48</c:v>
                </c:pt>
                <c:pt idx="250">
                  <c:v>980.79</c:v>
                </c:pt>
                <c:pt idx="251">
                  <c:v>950.79</c:v>
                </c:pt>
                <c:pt idx="252">
                  <c:v>605.79</c:v>
                </c:pt>
                <c:pt idx="253">
                  <c:v>805.86</c:v>
                </c:pt>
                <c:pt idx="254">
                  <c:v>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3-B449-BCCA-19DB02EE8C27}"/>
            </c:ext>
          </c:extLst>
        </c:ser>
        <c:ser>
          <c:idx val="1"/>
          <c:order val="1"/>
          <c:tx>
            <c:v>Predicted Y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Data!$E$1:$E$255</c:f>
              <c:strCache>
                <c:ptCount val="255"/>
                <c:pt idx="0">
                  <c:v>SEX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strCache>
            </c:strRef>
          </c:xVal>
          <c:yVal>
            <c:numRef>
              <c:f>'Reg  on Grade'!$B$24:$B$279</c:f>
              <c:numCache>
                <c:formatCode>General</c:formatCode>
                <c:ptCount val="256"/>
                <c:pt idx="0">
                  <c:v>713.92617262718363</c:v>
                </c:pt>
                <c:pt idx="1">
                  <c:v>893.93161770802976</c:v>
                </c:pt>
                <c:pt idx="2">
                  <c:v>713.92617262718363</c:v>
                </c:pt>
                <c:pt idx="3">
                  <c:v>1253.9425078697218</c:v>
                </c:pt>
                <c:pt idx="4">
                  <c:v>893.93161770802976</c:v>
                </c:pt>
                <c:pt idx="5">
                  <c:v>713.92617262718363</c:v>
                </c:pt>
                <c:pt idx="6">
                  <c:v>713.92617262718363</c:v>
                </c:pt>
                <c:pt idx="7">
                  <c:v>803.9288951676067</c:v>
                </c:pt>
                <c:pt idx="8">
                  <c:v>713.92617262718363</c:v>
                </c:pt>
                <c:pt idx="9">
                  <c:v>713.92617262718363</c:v>
                </c:pt>
                <c:pt idx="10">
                  <c:v>1073.9370627888757</c:v>
                </c:pt>
                <c:pt idx="11">
                  <c:v>1253.9425078697218</c:v>
                </c:pt>
                <c:pt idx="12">
                  <c:v>803.9288951676067</c:v>
                </c:pt>
                <c:pt idx="13">
                  <c:v>803.9288951676067</c:v>
                </c:pt>
                <c:pt idx="14">
                  <c:v>893.93161770802976</c:v>
                </c:pt>
                <c:pt idx="15">
                  <c:v>803.9288951676067</c:v>
                </c:pt>
                <c:pt idx="16">
                  <c:v>983.93434024845283</c:v>
                </c:pt>
                <c:pt idx="17">
                  <c:v>623.92345008676057</c:v>
                </c:pt>
                <c:pt idx="18">
                  <c:v>1163.939785329299</c:v>
                </c:pt>
                <c:pt idx="19">
                  <c:v>713.92617262718363</c:v>
                </c:pt>
                <c:pt idx="20">
                  <c:v>713.92617262718363</c:v>
                </c:pt>
                <c:pt idx="21">
                  <c:v>1163.939785329299</c:v>
                </c:pt>
                <c:pt idx="22">
                  <c:v>1163.939785329299</c:v>
                </c:pt>
                <c:pt idx="23">
                  <c:v>713.92617262718363</c:v>
                </c:pt>
                <c:pt idx="24">
                  <c:v>1073.9370627888757</c:v>
                </c:pt>
                <c:pt idx="25">
                  <c:v>1253.9425078697218</c:v>
                </c:pt>
                <c:pt idx="26">
                  <c:v>713.92617262718363</c:v>
                </c:pt>
                <c:pt idx="27">
                  <c:v>713.92617262718363</c:v>
                </c:pt>
                <c:pt idx="28">
                  <c:v>1163.939785329299</c:v>
                </c:pt>
                <c:pt idx="29">
                  <c:v>983.93434024845283</c:v>
                </c:pt>
                <c:pt idx="30">
                  <c:v>713.92617262718363</c:v>
                </c:pt>
                <c:pt idx="31">
                  <c:v>623.92345008676057</c:v>
                </c:pt>
                <c:pt idx="32">
                  <c:v>1163.939785329299</c:v>
                </c:pt>
                <c:pt idx="33">
                  <c:v>983.93434024845283</c:v>
                </c:pt>
                <c:pt idx="34">
                  <c:v>983.93434024845283</c:v>
                </c:pt>
                <c:pt idx="35">
                  <c:v>803.9288951676067</c:v>
                </c:pt>
                <c:pt idx="36">
                  <c:v>803.9288951676067</c:v>
                </c:pt>
                <c:pt idx="37">
                  <c:v>1163.939785329299</c:v>
                </c:pt>
                <c:pt idx="38">
                  <c:v>623.92345008676057</c:v>
                </c:pt>
                <c:pt idx="39">
                  <c:v>893.93161770802976</c:v>
                </c:pt>
                <c:pt idx="40">
                  <c:v>713.92617262718363</c:v>
                </c:pt>
                <c:pt idx="41">
                  <c:v>1073.9370627888757</c:v>
                </c:pt>
                <c:pt idx="42">
                  <c:v>983.93434024845283</c:v>
                </c:pt>
                <c:pt idx="43">
                  <c:v>803.9288951676067</c:v>
                </c:pt>
                <c:pt idx="44">
                  <c:v>1163.939785329299</c:v>
                </c:pt>
                <c:pt idx="45">
                  <c:v>893.93161770802976</c:v>
                </c:pt>
                <c:pt idx="46">
                  <c:v>1163.939785329299</c:v>
                </c:pt>
                <c:pt idx="47">
                  <c:v>893.93161770802976</c:v>
                </c:pt>
                <c:pt idx="48">
                  <c:v>1163.939785329299</c:v>
                </c:pt>
                <c:pt idx="49">
                  <c:v>983.93434024845283</c:v>
                </c:pt>
                <c:pt idx="50">
                  <c:v>1253.9425078697218</c:v>
                </c:pt>
                <c:pt idx="51">
                  <c:v>983.93434024845283</c:v>
                </c:pt>
                <c:pt idx="52">
                  <c:v>1163.939785329299</c:v>
                </c:pt>
                <c:pt idx="53">
                  <c:v>1253.9425078697218</c:v>
                </c:pt>
                <c:pt idx="54">
                  <c:v>803.9288951676067</c:v>
                </c:pt>
                <c:pt idx="55">
                  <c:v>1163.939785329299</c:v>
                </c:pt>
                <c:pt idx="56">
                  <c:v>1073.9370627888757</c:v>
                </c:pt>
                <c:pt idx="57">
                  <c:v>1163.939785329299</c:v>
                </c:pt>
                <c:pt idx="58">
                  <c:v>983.93434024845283</c:v>
                </c:pt>
                <c:pt idx="59">
                  <c:v>803.9288951676067</c:v>
                </c:pt>
                <c:pt idx="60">
                  <c:v>803.9288951676067</c:v>
                </c:pt>
                <c:pt idx="61">
                  <c:v>713.92617262718363</c:v>
                </c:pt>
                <c:pt idx="62">
                  <c:v>803.9288951676067</c:v>
                </c:pt>
                <c:pt idx="63">
                  <c:v>893.93161770802976</c:v>
                </c:pt>
                <c:pt idx="64">
                  <c:v>1163.939785329299</c:v>
                </c:pt>
                <c:pt idx="65">
                  <c:v>713.92617262718363</c:v>
                </c:pt>
                <c:pt idx="66">
                  <c:v>1073.9370627888757</c:v>
                </c:pt>
                <c:pt idx="67">
                  <c:v>803.9288951676067</c:v>
                </c:pt>
                <c:pt idx="68">
                  <c:v>803.9288951676067</c:v>
                </c:pt>
                <c:pt idx="69">
                  <c:v>803.9288951676067</c:v>
                </c:pt>
                <c:pt idx="70">
                  <c:v>713.92617262718363</c:v>
                </c:pt>
                <c:pt idx="71">
                  <c:v>1073.9370627888757</c:v>
                </c:pt>
                <c:pt idx="72">
                  <c:v>1073.9370627888757</c:v>
                </c:pt>
                <c:pt idx="73">
                  <c:v>1163.939785329299</c:v>
                </c:pt>
                <c:pt idx="74">
                  <c:v>623.92345008676057</c:v>
                </c:pt>
                <c:pt idx="75">
                  <c:v>713.92617262718363</c:v>
                </c:pt>
                <c:pt idx="76">
                  <c:v>983.93434024845283</c:v>
                </c:pt>
                <c:pt idx="77">
                  <c:v>893.93161770802976</c:v>
                </c:pt>
                <c:pt idx="78">
                  <c:v>983.93434024845283</c:v>
                </c:pt>
                <c:pt idx="79">
                  <c:v>803.9288951676067</c:v>
                </c:pt>
                <c:pt idx="80">
                  <c:v>803.9288951676067</c:v>
                </c:pt>
                <c:pt idx="81">
                  <c:v>623.92345008676057</c:v>
                </c:pt>
                <c:pt idx="82">
                  <c:v>1163.939785329299</c:v>
                </c:pt>
                <c:pt idx="83">
                  <c:v>1163.939785329299</c:v>
                </c:pt>
                <c:pt idx="84">
                  <c:v>893.93161770802976</c:v>
                </c:pt>
                <c:pt idx="85">
                  <c:v>1253.9425078697218</c:v>
                </c:pt>
                <c:pt idx="86">
                  <c:v>983.93434024845283</c:v>
                </c:pt>
                <c:pt idx="87">
                  <c:v>713.92617262718363</c:v>
                </c:pt>
                <c:pt idx="88">
                  <c:v>803.9288951676067</c:v>
                </c:pt>
                <c:pt idx="89">
                  <c:v>893.93161770802976</c:v>
                </c:pt>
                <c:pt idx="90">
                  <c:v>893.93161770802976</c:v>
                </c:pt>
                <c:pt idx="91">
                  <c:v>983.93434024845283</c:v>
                </c:pt>
                <c:pt idx="92">
                  <c:v>713.92617262718363</c:v>
                </c:pt>
                <c:pt idx="93">
                  <c:v>803.9288951676067</c:v>
                </c:pt>
                <c:pt idx="94">
                  <c:v>713.92617262718363</c:v>
                </c:pt>
                <c:pt idx="95">
                  <c:v>623.92345008676057</c:v>
                </c:pt>
                <c:pt idx="96">
                  <c:v>1163.939785329299</c:v>
                </c:pt>
                <c:pt idx="97">
                  <c:v>623.92345008676057</c:v>
                </c:pt>
                <c:pt idx="98">
                  <c:v>713.92617262718363</c:v>
                </c:pt>
                <c:pt idx="99">
                  <c:v>713.92617262718363</c:v>
                </c:pt>
                <c:pt idx="100">
                  <c:v>803.9288951676067</c:v>
                </c:pt>
                <c:pt idx="101">
                  <c:v>1253.9425078697218</c:v>
                </c:pt>
                <c:pt idx="102">
                  <c:v>983.93434024845283</c:v>
                </c:pt>
                <c:pt idx="103">
                  <c:v>623.92345008676057</c:v>
                </c:pt>
                <c:pt idx="104">
                  <c:v>893.93161770802976</c:v>
                </c:pt>
                <c:pt idx="105">
                  <c:v>1163.939785329299</c:v>
                </c:pt>
                <c:pt idx="106">
                  <c:v>803.9288951676067</c:v>
                </c:pt>
                <c:pt idx="107">
                  <c:v>1163.939785329299</c:v>
                </c:pt>
                <c:pt idx="108">
                  <c:v>713.92617262718363</c:v>
                </c:pt>
                <c:pt idx="109">
                  <c:v>1073.9370627888757</c:v>
                </c:pt>
                <c:pt idx="110">
                  <c:v>1253.9425078697218</c:v>
                </c:pt>
                <c:pt idx="111">
                  <c:v>1073.9370627888757</c:v>
                </c:pt>
                <c:pt idx="112">
                  <c:v>623.92345008676057</c:v>
                </c:pt>
                <c:pt idx="113">
                  <c:v>1163.939785329299</c:v>
                </c:pt>
                <c:pt idx="114">
                  <c:v>1073.9370627888757</c:v>
                </c:pt>
                <c:pt idx="115">
                  <c:v>803.9288951676067</c:v>
                </c:pt>
                <c:pt idx="116">
                  <c:v>713.92617262718363</c:v>
                </c:pt>
                <c:pt idx="117">
                  <c:v>713.92617262718363</c:v>
                </c:pt>
                <c:pt idx="118">
                  <c:v>713.92617262718363</c:v>
                </c:pt>
                <c:pt idx="119">
                  <c:v>713.92617262718363</c:v>
                </c:pt>
                <c:pt idx="120">
                  <c:v>893.93161770802976</c:v>
                </c:pt>
                <c:pt idx="121">
                  <c:v>713.92617262718363</c:v>
                </c:pt>
                <c:pt idx="122">
                  <c:v>1163.939785329299</c:v>
                </c:pt>
                <c:pt idx="123">
                  <c:v>1253.9425078697218</c:v>
                </c:pt>
                <c:pt idx="124">
                  <c:v>983.93434024845283</c:v>
                </c:pt>
                <c:pt idx="125">
                  <c:v>1163.939785329299</c:v>
                </c:pt>
                <c:pt idx="126">
                  <c:v>713.92617262718363</c:v>
                </c:pt>
                <c:pt idx="127">
                  <c:v>1163.939785329299</c:v>
                </c:pt>
                <c:pt idx="128">
                  <c:v>713.92617262718363</c:v>
                </c:pt>
                <c:pt idx="129">
                  <c:v>713.92617262718363</c:v>
                </c:pt>
                <c:pt idx="130">
                  <c:v>1163.939785329299</c:v>
                </c:pt>
                <c:pt idx="131">
                  <c:v>893.93161770802976</c:v>
                </c:pt>
                <c:pt idx="132">
                  <c:v>1163.939785329299</c:v>
                </c:pt>
                <c:pt idx="133">
                  <c:v>1163.939785329299</c:v>
                </c:pt>
                <c:pt idx="134">
                  <c:v>623.92345008676057</c:v>
                </c:pt>
                <c:pt idx="135">
                  <c:v>983.93434024845283</c:v>
                </c:pt>
                <c:pt idx="136">
                  <c:v>1253.9425078697218</c:v>
                </c:pt>
                <c:pt idx="137">
                  <c:v>983.93434024845283</c:v>
                </c:pt>
                <c:pt idx="138">
                  <c:v>713.92617262718363</c:v>
                </c:pt>
                <c:pt idx="139">
                  <c:v>623.92345008676057</c:v>
                </c:pt>
                <c:pt idx="140">
                  <c:v>1073.9370627888757</c:v>
                </c:pt>
                <c:pt idx="141">
                  <c:v>893.93161770802976</c:v>
                </c:pt>
                <c:pt idx="142">
                  <c:v>1163.939785329299</c:v>
                </c:pt>
                <c:pt idx="143">
                  <c:v>893.93161770802976</c:v>
                </c:pt>
                <c:pt idx="144">
                  <c:v>1253.9425078697218</c:v>
                </c:pt>
                <c:pt idx="145">
                  <c:v>803.9288951676067</c:v>
                </c:pt>
                <c:pt idx="146">
                  <c:v>623.92345008676057</c:v>
                </c:pt>
                <c:pt idx="147">
                  <c:v>1163.939785329299</c:v>
                </c:pt>
                <c:pt idx="148">
                  <c:v>713.92617262718363</c:v>
                </c:pt>
                <c:pt idx="149">
                  <c:v>893.93161770802976</c:v>
                </c:pt>
                <c:pt idx="150">
                  <c:v>623.92345008676057</c:v>
                </c:pt>
                <c:pt idx="151">
                  <c:v>1163.939785329299</c:v>
                </c:pt>
                <c:pt idx="152">
                  <c:v>1073.9370627888757</c:v>
                </c:pt>
                <c:pt idx="153">
                  <c:v>623.92345008676057</c:v>
                </c:pt>
                <c:pt idx="154">
                  <c:v>713.92617262718363</c:v>
                </c:pt>
                <c:pt idx="155">
                  <c:v>1163.939785329299</c:v>
                </c:pt>
                <c:pt idx="156">
                  <c:v>893.93161770802976</c:v>
                </c:pt>
                <c:pt idx="157">
                  <c:v>1253.9425078697218</c:v>
                </c:pt>
                <c:pt idx="158">
                  <c:v>1253.9425078697218</c:v>
                </c:pt>
                <c:pt idx="159">
                  <c:v>983.93434024845283</c:v>
                </c:pt>
                <c:pt idx="160">
                  <c:v>1163.939785329299</c:v>
                </c:pt>
                <c:pt idx="161">
                  <c:v>1073.9370627888757</c:v>
                </c:pt>
                <c:pt idx="162">
                  <c:v>1253.9425078697218</c:v>
                </c:pt>
                <c:pt idx="163">
                  <c:v>983.93434024845283</c:v>
                </c:pt>
                <c:pt idx="164">
                  <c:v>713.92617262718363</c:v>
                </c:pt>
                <c:pt idx="165">
                  <c:v>1163.939785329299</c:v>
                </c:pt>
                <c:pt idx="166">
                  <c:v>803.9288951676067</c:v>
                </c:pt>
                <c:pt idx="167">
                  <c:v>713.92617262718363</c:v>
                </c:pt>
                <c:pt idx="168">
                  <c:v>983.93434024845283</c:v>
                </c:pt>
                <c:pt idx="169">
                  <c:v>713.92617262718363</c:v>
                </c:pt>
                <c:pt idx="170">
                  <c:v>893.93161770802976</c:v>
                </c:pt>
                <c:pt idx="171">
                  <c:v>1073.9370627888757</c:v>
                </c:pt>
                <c:pt idx="172">
                  <c:v>893.93161770802976</c:v>
                </c:pt>
                <c:pt idx="173">
                  <c:v>713.92617262718363</c:v>
                </c:pt>
                <c:pt idx="174">
                  <c:v>623.92345008676057</c:v>
                </c:pt>
                <c:pt idx="175">
                  <c:v>1073.9370627888757</c:v>
                </c:pt>
                <c:pt idx="176">
                  <c:v>623.92345008676057</c:v>
                </c:pt>
                <c:pt idx="177">
                  <c:v>983.93434024845283</c:v>
                </c:pt>
                <c:pt idx="178">
                  <c:v>623.92345008676057</c:v>
                </c:pt>
                <c:pt idx="179">
                  <c:v>623.92345008676057</c:v>
                </c:pt>
                <c:pt idx="180">
                  <c:v>893.93161770802976</c:v>
                </c:pt>
                <c:pt idx="181">
                  <c:v>1253.9425078697218</c:v>
                </c:pt>
                <c:pt idx="182">
                  <c:v>713.92617262718363</c:v>
                </c:pt>
                <c:pt idx="183">
                  <c:v>803.9288951676067</c:v>
                </c:pt>
                <c:pt idx="184">
                  <c:v>1253.9425078697218</c:v>
                </c:pt>
                <c:pt idx="185">
                  <c:v>1163.939785329299</c:v>
                </c:pt>
                <c:pt idx="186">
                  <c:v>713.92617262718363</c:v>
                </c:pt>
                <c:pt idx="187">
                  <c:v>1253.9425078697218</c:v>
                </c:pt>
                <c:pt idx="188">
                  <c:v>983.93434024845283</c:v>
                </c:pt>
                <c:pt idx="189">
                  <c:v>983.93434024845283</c:v>
                </c:pt>
                <c:pt idx="190">
                  <c:v>713.92617262718363</c:v>
                </c:pt>
                <c:pt idx="191">
                  <c:v>983.93434024845283</c:v>
                </c:pt>
                <c:pt idx="192">
                  <c:v>713.92617262718363</c:v>
                </c:pt>
                <c:pt idx="193">
                  <c:v>1073.9370627888757</c:v>
                </c:pt>
                <c:pt idx="194">
                  <c:v>1073.9370627888757</c:v>
                </c:pt>
                <c:pt idx="195">
                  <c:v>623.92345008676057</c:v>
                </c:pt>
                <c:pt idx="196">
                  <c:v>983.93434024845283</c:v>
                </c:pt>
                <c:pt idx="197">
                  <c:v>623.92345008676057</c:v>
                </c:pt>
                <c:pt idx="198">
                  <c:v>983.93434024845283</c:v>
                </c:pt>
                <c:pt idx="199">
                  <c:v>1073.9370627888757</c:v>
                </c:pt>
                <c:pt idx="200">
                  <c:v>713.92617262718363</c:v>
                </c:pt>
                <c:pt idx="201">
                  <c:v>1163.939785329299</c:v>
                </c:pt>
                <c:pt idx="202">
                  <c:v>1163.939785329299</c:v>
                </c:pt>
                <c:pt idx="203">
                  <c:v>713.92617262718363</c:v>
                </c:pt>
                <c:pt idx="204">
                  <c:v>1163.939785329299</c:v>
                </c:pt>
                <c:pt idx="205">
                  <c:v>713.92617262718363</c:v>
                </c:pt>
                <c:pt idx="206">
                  <c:v>623.92345008676057</c:v>
                </c:pt>
                <c:pt idx="207">
                  <c:v>713.92617262718363</c:v>
                </c:pt>
                <c:pt idx="208">
                  <c:v>713.92617262718363</c:v>
                </c:pt>
                <c:pt idx="209">
                  <c:v>623.92345008676057</c:v>
                </c:pt>
                <c:pt idx="210">
                  <c:v>1163.939785329299</c:v>
                </c:pt>
                <c:pt idx="211">
                  <c:v>1163.939785329299</c:v>
                </c:pt>
                <c:pt idx="212">
                  <c:v>1163.939785329299</c:v>
                </c:pt>
                <c:pt idx="213">
                  <c:v>983.93434024845283</c:v>
                </c:pt>
                <c:pt idx="214">
                  <c:v>1073.9370627888757</c:v>
                </c:pt>
                <c:pt idx="215">
                  <c:v>1163.939785329299</c:v>
                </c:pt>
                <c:pt idx="216">
                  <c:v>983.93434024845283</c:v>
                </c:pt>
                <c:pt idx="217">
                  <c:v>1163.939785329299</c:v>
                </c:pt>
                <c:pt idx="218">
                  <c:v>1163.939785329299</c:v>
                </c:pt>
                <c:pt idx="219">
                  <c:v>803.9288951676067</c:v>
                </c:pt>
                <c:pt idx="220">
                  <c:v>1163.939785329299</c:v>
                </c:pt>
                <c:pt idx="221">
                  <c:v>983.93434024845283</c:v>
                </c:pt>
                <c:pt idx="222">
                  <c:v>1163.939785329299</c:v>
                </c:pt>
                <c:pt idx="223">
                  <c:v>713.92617262718363</c:v>
                </c:pt>
                <c:pt idx="224">
                  <c:v>983.93434024845283</c:v>
                </c:pt>
                <c:pt idx="225">
                  <c:v>713.92617262718363</c:v>
                </c:pt>
                <c:pt idx="226">
                  <c:v>1253.9425078697218</c:v>
                </c:pt>
                <c:pt idx="227">
                  <c:v>1163.939785329299</c:v>
                </c:pt>
                <c:pt idx="228">
                  <c:v>803.9288951676067</c:v>
                </c:pt>
                <c:pt idx="229">
                  <c:v>803.9288951676067</c:v>
                </c:pt>
                <c:pt idx="230">
                  <c:v>1073.9370627888757</c:v>
                </c:pt>
                <c:pt idx="231">
                  <c:v>983.93434024845283</c:v>
                </c:pt>
                <c:pt idx="232">
                  <c:v>803.9288951676067</c:v>
                </c:pt>
                <c:pt idx="233">
                  <c:v>1163.939785329299</c:v>
                </c:pt>
                <c:pt idx="234">
                  <c:v>803.9288951676067</c:v>
                </c:pt>
                <c:pt idx="235">
                  <c:v>1073.9370627888757</c:v>
                </c:pt>
                <c:pt idx="236">
                  <c:v>713.92617262718363</c:v>
                </c:pt>
                <c:pt idx="237">
                  <c:v>1073.9370627888757</c:v>
                </c:pt>
                <c:pt idx="238">
                  <c:v>983.93434024845283</c:v>
                </c:pt>
                <c:pt idx="239">
                  <c:v>983.93434024845283</c:v>
                </c:pt>
                <c:pt idx="240">
                  <c:v>983.93434024845283</c:v>
                </c:pt>
                <c:pt idx="241">
                  <c:v>803.9288951676067</c:v>
                </c:pt>
                <c:pt idx="242">
                  <c:v>983.93434024845283</c:v>
                </c:pt>
                <c:pt idx="243">
                  <c:v>1073.9370627888757</c:v>
                </c:pt>
                <c:pt idx="244">
                  <c:v>1163.939785329299</c:v>
                </c:pt>
                <c:pt idx="245">
                  <c:v>893.93161770802976</c:v>
                </c:pt>
                <c:pt idx="246">
                  <c:v>893.93161770802976</c:v>
                </c:pt>
                <c:pt idx="247">
                  <c:v>1163.939785329299</c:v>
                </c:pt>
                <c:pt idx="248">
                  <c:v>1073.9370627888757</c:v>
                </c:pt>
                <c:pt idx="249">
                  <c:v>1163.939785329299</c:v>
                </c:pt>
                <c:pt idx="250">
                  <c:v>803.9288951676067</c:v>
                </c:pt>
                <c:pt idx="251">
                  <c:v>623.92345008676057</c:v>
                </c:pt>
                <c:pt idx="252">
                  <c:v>983.93434024845283</c:v>
                </c:pt>
                <c:pt idx="253">
                  <c:v>713.92617262718363</c:v>
                </c:pt>
                <c:pt idx="254">
                  <c:v>1073.9370627888757</c:v>
                </c:pt>
                <c:pt idx="255">
                  <c:v>1163.939785329299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73-B449-BCCA-19DB02EE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54592"/>
        <c:axId val="92669056"/>
      </c:scatterChart>
      <c:valAx>
        <c:axId val="9265459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142355008787344"/>
              <c:y val="0.880002291672634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69056"/>
        <c:crosses val="autoZero"/>
        <c:crossBetween val="midCat"/>
        <c:majorUnit val="1"/>
      </c:valAx>
      <c:valAx>
        <c:axId val="92669056"/>
        <c:scaling>
          <c:orientation val="minMax"/>
          <c:max val="1600"/>
          <c:min val="4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Rate</a:t>
                </a:r>
              </a:p>
            </c:rich>
          </c:tx>
          <c:layout>
            <c:manualLayout>
              <c:xMode val="edge"/>
              <c:yMode val="edge"/>
              <c:x val="2.4604569420035152E-2"/>
              <c:y val="0.3866676736137334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54592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 Variable 1 Line Fit  Plot</a:t>
            </a:r>
          </a:p>
        </c:rich>
      </c:tx>
      <c:layout>
        <c:manualLayout>
          <c:xMode val="edge"/>
          <c:yMode val="edge"/>
          <c:x val="0.24843423799582473"/>
          <c:y val="3.690043549000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94363256784976"/>
          <c:y val="0.24723291778301895"/>
          <c:w val="0.72860125260960362"/>
          <c:h val="0.49815587911503822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Data!$C$2:$C$257</c:f>
              <c:numCache>
                <c:formatCode>General</c:formatCode>
                <c:ptCount val="25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7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7</c:v>
                </c:pt>
                <c:pt idx="23">
                  <c:v>2</c:v>
                </c:pt>
                <c:pt idx="24">
                  <c:v>6</c:v>
                </c:pt>
                <c:pt idx="25">
                  <c:v>8</c:v>
                </c:pt>
                <c:pt idx="26">
                  <c:v>2</c:v>
                </c:pt>
                <c:pt idx="27">
                  <c:v>2</c:v>
                </c:pt>
                <c:pt idx="28">
                  <c:v>7</c:v>
                </c:pt>
                <c:pt idx="29">
                  <c:v>5</c:v>
                </c:pt>
                <c:pt idx="30">
                  <c:v>2</c:v>
                </c:pt>
                <c:pt idx="31">
                  <c:v>1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7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6</c:v>
                </c:pt>
                <c:pt idx="42">
                  <c:v>5</c:v>
                </c:pt>
                <c:pt idx="43">
                  <c:v>3</c:v>
                </c:pt>
                <c:pt idx="44">
                  <c:v>7</c:v>
                </c:pt>
                <c:pt idx="45">
                  <c:v>4</c:v>
                </c:pt>
                <c:pt idx="46">
                  <c:v>7</c:v>
                </c:pt>
                <c:pt idx="47">
                  <c:v>4</c:v>
                </c:pt>
                <c:pt idx="48">
                  <c:v>7</c:v>
                </c:pt>
                <c:pt idx="49">
                  <c:v>5</c:v>
                </c:pt>
                <c:pt idx="50">
                  <c:v>8</c:v>
                </c:pt>
                <c:pt idx="51">
                  <c:v>5</c:v>
                </c:pt>
                <c:pt idx="52">
                  <c:v>7</c:v>
                </c:pt>
                <c:pt idx="53">
                  <c:v>8</c:v>
                </c:pt>
                <c:pt idx="54">
                  <c:v>3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5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2</c:v>
                </c:pt>
                <c:pt idx="66">
                  <c:v>6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7</c:v>
                </c:pt>
                <c:pt idx="83">
                  <c:v>7</c:v>
                </c:pt>
                <c:pt idx="84">
                  <c:v>4</c:v>
                </c:pt>
                <c:pt idx="85">
                  <c:v>8</c:v>
                </c:pt>
                <c:pt idx="86">
                  <c:v>5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7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8</c:v>
                </c:pt>
                <c:pt idx="102">
                  <c:v>5</c:v>
                </c:pt>
                <c:pt idx="103">
                  <c:v>1</c:v>
                </c:pt>
                <c:pt idx="104">
                  <c:v>4</c:v>
                </c:pt>
                <c:pt idx="105">
                  <c:v>7</c:v>
                </c:pt>
                <c:pt idx="106">
                  <c:v>3</c:v>
                </c:pt>
                <c:pt idx="107">
                  <c:v>7</c:v>
                </c:pt>
                <c:pt idx="108">
                  <c:v>2</c:v>
                </c:pt>
                <c:pt idx="109">
                  <c:v>6</c:v>
                </c:pt>
                <c:pt idx="110">
                  <c:v>8</c:v>
                </c:pt>
                <c:pt idx="111">
                  <c:v>6</c:v>
                </c:pt>
                <c:pt idx="112">
                  <c:v>1</c:v>
                </c:pt>
                <c:pt idx="113">
                  <c:v>7</c:v>
                </c:pt>
                <c:pt idx="114">
                  <c:v>6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7</c:v>
                </c:pt>
                <c:pt idx="123">
                  <c:v>8</c:v>
                </c:pt>
                <c:pt idx="124">
                  <c:v>5</c:v>
                </c:pt>
                <c:pt idx="125">
                  <c:v>7</c:v>
                </c:pt>
                <c:pt idx="126">
                  <c:v>2</c:v>
                </c:pt>
                <c:pt idx="127">
                  <c:v>7</c:v>
                </c:pt>
                <c:pt idx="128">
                  <c:v>2</c:v>
                </c:pt>
                <c:pt idx="129">
                  <c:v>2</c:v>
                </c:pt>
                <c:pt idx="130">
                  <c:v>7</c:v>
                </c:pt>
                <c:pt idx="131">
                  <c:v>4</c:v>
                </c:pt>
                <c:pt idx="132">
                  <c:v>7</c:v>
                </c:pt>
                <c:pt idx="133">
                  <c:v>7</c:v>
                </c:pt>
                <c:pt idx="134">
                  <c:v>1</c:v>
                </c:pt>
                <c:pt idx="135">
                  <c:v>5</c:v>
                </c:pt>
                <c:pt idx="136">
                  <c:v>8</c:v>
                </c:pt>
                <c:pt idx="137">
                  <c:v>5</c:v>
                </c:pt>
                <c:pt idx="138">
                  <c:v>2</c:v>
                </c:pt>
                <c:pt idx="139">
                  <c:v>1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4</c:v>
                </c:pt>
                <c:pt idx="144">
                  <c:v>8</c:v>
                </c:pt>
                <c:pt idx="145">
                  <c:v>3</c:v>
                </c:pt>
                <c:pt idx="146">
                  <c:v>1</c:v>
                </c:pt>
                <c:pt idx="147">
                  <c:v>7</c:v>
                </c:pt>
                <c:pt idx="148">
                  <c:v>2</c:v>
                </c:pt>
                <c:pt idx="149">
                  <c:v>4</c:v>
                </c:pt>
                <c:pt idx="150">
                  <c:v>1</c:v>
                </c:pt>
                <c:pt idx="151">
                  <c:v>7</c:v>
                </c:pt>
                <c:pt idx="152">
                  <c:v>6</c:v>
                </c:pt>
                <c:pt idx="153">
                  <c:v>1</c:v>
                </c:pt>
                <c:pt idx="154">
                  <c:v>2</c:v>
                </c:pt>
                <c:pt idx="155">
                  <c:v>7</c:v>
                </c:pt>
                <c:pt idx="156">
                  <c:v>4</c:v>
                </c:pt>
                <c:pt idx="157">
                  <c:v>8</c:v>
                </c:pt>
                <c:pt idx="158">
                  <c:v>8</c:v>
                </c:pt>
                <c:pt idx="159">
                  <c:v>5</c:v>
                </c:pt>
                <c:pt idx="160">
                  <c:v>7</c:v>
                </c:pt>
                <c:pt idx="161">
                  <c:v>6</c:v>
                </c:pt>
                <c:pt idx="162">
                  <c:v>8</c:v>
                </c:pt>
                <c:pt idx="163">
                  <c:v>5</c:v>
                </c:pt>
                <c:pt idx="164">
                  <c:v>2</c:v>
                </c:pt>
                <c:pt idx="165">
                  <c:v>7</c:v>
                </c:pt>
                <c:pt idx="166">
                  <c:v>3</c:v>
                </c:pt>
                <c:pt idx="167">
                  <c:v>2</c:v>
                </c:pt>
                <c:pt idx="168">
                  <c:v>5</c:v>
                </c:pt>
                <c:pt idx="169">
                  <c:v>2</c:v>
                </c:pt>
                <c:pt idx="170">
                  <c:v>4</c:v>
                </c:pt>
                <c:pt idx="171">
                  <c:v>6</c:v>
                </c:pt>
                <c:pt idx="172">
                  <c:v>4</c:v>
                </c:pt>
                <c:pt idx="173">
                  <c:v>2</c:v>
                </c:pt>
                <c:pt idx="174">
                  <c:v>1</c:v>
                </c:pt>
                <c:pt idx="175">
                  <c:v>6</c:v>
                </c:pt>
                <c:pt idx="176">
                  <c:v>1</c:v>
                </c:pt>
                <c:pt idx="177">
                  <c:v>5</c:v>
                </c:pt>
                <c:pt idx="178">
                  <c:v>1</c:v>
                </c:pt>
                <c:pt idx="179">
                  <c:v>1</c:v>
                </c:pt>
                <c:pt idx="180">
                  <c:v>4</c:v>
                </c:pt>
                <c:pt idx="181">
                  <c:v>8</c:v>
                </c:pt>
                <c:pt idx="182">
                  <c:v>2</c:v>
                </c:pt>
                <c:pt idx="183">
                  <c:v>3</c:v>
                </c:pt>
                <c:pt idx="184">
                  <c:v>8</c:v>
                </c:pt>
                <c:pt idx="185">
                  <c:v>7</c:v>
                </c:pt>
                <c:pt idx="186">
                  <c:v>2</c:v>
                </c:pt>
                <c:pt idx="187">
                  <c:v>8</c:v>
                </c:pt>
                <c:pt idx="188">
                  <c:v>5</c:v>
                </c:pt>
                <c:pt idx="189">
                  <c:v>5</c:v>
                </c:pt>
                <c:pt idx="190">
                  <c:v>2</c:v>
                </c:pt>
                <c:pt idx="191">
                  <c:v>5</c:v>
                </c:pt>
                <c:pt idx="192">
                  <c:v>2</c:v>
                </c:pt>
                <c:pt idx="193">
                  <c:v>6</c:v>
                </c:pt>
                <c:pt idx="194">
                  <c:v>6</c:v>
                </c:pt>
                <c:pt idx="195">
                  <c:v>1</c:v>
                </c:pt>
                <c:pt idx="196">
                  <c:v>5</c:v>
                </c:pt>
                <c:pt idx="197">
                  <c:v>1</c:v>
                </c:pt>
                <c:pt idx="198">
                  <c:v>5</c:v>
                </c:pt>
                <c:pt idx="199">
                  <c:v>6</c:v>
                </c:pt>
                <c:pt idx="200">
                  <c:v>2</c:v>
                </c:pt>
                <c:pt idx="201">
                  <c:v>7</c:v>
                </c:pt>
                <c:pt idx="202">
                  <c:v>7</c:v>
                </c:pt>
                <c:pt idx="203">
                  <c:v>2</c:v>
                </c:pt>
                <c:pt idx="204">
                  <c:v>7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5</c:v>
                </c:pt>
                <c:pt idx="217">
                  <c:v>7</c:v>
                </c:pt>
                <c:pt idx="218">
                  <c:v>7</c:v>
                </c:pt>
                <c:pt idx="219">
                  <c:v>3</c:v>
                </c:pt>
                <c:pt idx="220">
                  <c:v>7</c:v>
                </c:pt>
                <c:pt idx="221">
                  <c:v>5</c:v>
                </c:pt>
                <c:pt idx="222">
                  <c:v>7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8</c:v>
                </c:pt>
                <c:pt idx="227">
                  <c:v>7</c:v>
                </c:pt>
                <c:pt idx="228">
                  <c:v>3</c:v>
                </c:pt>
                <c:pt idx="229">
                  <c:v>3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7</c:v>
                </c:pt>
                <c:pt idx="234">
                  <c:v>3</c:v>
                </c:pt>
                <c:pt idx="235">
                  <c:v>6</c:v>
                </c:pt>
                <c:pt idx="236">
                  <c:v>2</c:v>
                </c:pt>
                <c:pt idx="237">
                  <c:v>6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3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4</c:v>
                </c:pt>
                <c:pt idx="246">
                  <c:v>4</c:v>
                </c:pt>
                <c:pt idx="247">
                  <c:v>7</c:v>
                </c:pt>
                <c:pt idx="248">
                  <c:v>6</c:v>
                </c:pt>
                <c:pt idx="249">
                  <c:v>7</c:v>
                </c:pt>
                <c:pt idx="250">
                  <c:v>3</c:v>
                </c:pt>
                <c:pt idx="251">
                  <c:v>1</c:v>
                </c:pt>
                <c:pt idx="252">
                  <c:v>5</c:v>
                </c:pt>
                <c:pt idx="253">
                  <c:v>2</c:v>
                </c:pt>
                <c:pt idx="254">
                  <c:v>6</c:v>
                </c:pt>
                <c:pt idx="255">
                  <c:v>7</c:v>
                </c:pt>
              </c:numCache>
            </c:numRef>
          </c:xVal>
          <c:yVal>
            <c:numRef>
              <c:f>Data!$B$2:$B$257</c:f>
              <c:numCache>
                <c:formatCode>0.00_)</c:formatCode>
                <c:ptCount val="256"/>
                <c:pt idx="0">
                  <c:v>865.38</c:v>
                </c:pt>
                <c:pt idx="1">
                  <c:v>819.9</c:v>
                </c:pt>
                <c:pt idx="2">
                  <c:v>675</c:v>
                </c:pt>
                <c:pt idx="3">
                  <c:v>1494.24</c:v>
                </c:pt>
                <c:pt idx="4">
                  <c:v>729.72</c:v>
                </c:pt>
                <c:pt idx="5">
                  <c:v>709.5</c:v>
                </c:pt>
                <c:pt idx="6">
                  <c:v>692.31</c:v>
                </c:pt>
                <c:pt idx="7">
                  <c:v>722.64</c:v>
                </c:pt>
                <c:pt idx="8">
                  <c:v>726.93</c:v>
                </c:pt>
                <c:pt idx="9">
                  <c:v>692.31</c:v>
                </c:pt>
                <c:pt idx="10">
                  <c:v>1142.31</c:v>
                </c:pt>
                <c:pt idx="11">
                  <c:v>1413.45</c:v>
                </c:pt>
                <c:pt idx="12">
                  <c:v>795</c:v>
                </c:pt>
                <c:pt idx="13">
                  <c:v>825</c:v>
                </c:pt>
                <c:pt idx="14">
                  <c:v>867</c:v>
                </c:pt>
                <c:pt idx="15">
                  <c:v>778.86</c:v>
                </c:pt>
                <c:pt idx="16">
                  <c:v>1057.3800000000001</c:v>
                </c:pt>
                <c:pt idx="17">
                  <c:v>705.57</c:v>
                </c:pt>
                <c:pt idx="18">
                  <c:v>1052.31</c:v>
                </c:pt>
                <c:pt idx="19">
                  <c:v>735</c:v>
                </c:pt>
                <c:pt idx="20">
                  <c:v>780</c:v>
                </c:pt>
                <c:pt idx="21">
                  <c:v>1254.81</c:v>
                </c:pt>
                <c:pt idx="22">
                  <c:v>1263.99</c:v>
                </c:pt>
                <c:pt idx="23">
                  <c:v>692.31</c:v>
                </c:pt>
                <c:pt idx="24">
                  <c:v>946.17</c:v>
                </c:pt>
                <c:pt idx="25">
                  <c:v>1409.85</c:v>
                </c:pt>
                <c:pt idx="26">
                  <c:v>747</c:v>
                </c:pt>
                <c:pt idx="27">
                  <c:v>789</c:v>
                </c:pt>
                <c:pt idx="28">
                  <c:v>1110</c:v>
                </c:pt>
                <c:pt idx="29">
                  <c:v>923.1</c:v>
                </c:pt>
                <c:pt idx="30">
                  <c:v>692.31</c:v>
                </c:pt>
                <c:pt idx="31">
                  <c:v>648</c:v>
                </c:pt>
                <c:pt idx="32">
                  <c:v>1067.31</c:v>
                </c:pt>
                <c:pt idx="33">
                  <c:v>870</c:v>
                </c:pt>
                <c:pt idx="34">
                  <c:v>882.48</c:v>
                </c:pt>
                <c:pt idx="35">
                  <c:v>885</c:v>
                </c:pt>
                <c:pt idx="36">
                  <c:v>909</c:v>
                </c:pt>
                <c:pt idx="37">
                  <c:v>1035.42</c:v>
                </c:pt>
                <c:pt idx="38">
                  <c:v>657.69</c:v>
                </c:pt>
                <c:pt idx="39">
                  <c:v>859.62</c:v>
                </c:pt>
                <c:pt idx="40">
                  <c:v>616.16999999999996</c:v>
                </c:pt>
                <c:pt idx="41">
                  <c:v>924</c:v>
                </c:pt>
                <c:pt idx="42">
                  <c:v>928.86</c:v>
                </c:pt>
                <c:pt idx="43">
                  <c:v>761.55</c:v>
                </c:pt>
                <c:pt idx="44">
                  <c:v>1223.0999999999999</c:v>
                </c:pt>
                <c:pt idx="45">
                  <c:v>907.2</c:v>
                </c:pt>
                <c:pt idx="46">
                  <c:v>1119.24</c:v>
                </c:pt>
                <c:pt idx="47">
                  <c:v>1050</c:v>
                </c:pt>
                <c:pt idx="48">
                  <c:v>1500</c:v>
                </c:pt>
                <c:pt idx="49">
                  <c:v>739.62</c:v>
                </c:pt>
                <c:pt idx="50">
                  <c:v>1182.72</c:v>
                </c:pt>
                <c:pt idx="51">
                  <c:v>990</c:v>
                </c:pt>
                <c:pt idx="52">
                  <c:v>1368.24</c:v>
                </c:pt>
                <c:pt idx="53">
                  <c:v>1384.62</c:v>
                </c:pt>
                <c:pt idx="54">
                  <c:v>834</c:v>
                </c:pt>
                <c:pt idx="55">
                  <c:v>1263.48</c:v>
                </c:pt>
                <c:pt idx="56">
                  <c:v>1153.8599999999999</c:v>
                </c:pt>
                <c:pt idx="57">
                  <c:v>1263.48</c:v>
                </c:pt>
                <c:pt idx="58">
                  <c:v>813.6</c:v>
                </c:pt>
                <c:pt idx="59">
                  <c:v>825</c:v>
                </c:pt>
                <c:pt idx="60">
                  <c:v>840</c:v>
                </c:pt>
                <c:pt idx="61">
                  <c:v>692.31</c:v>
                </c:pt>
                <c:pt idx="62">
                  <c:v>836.55</c:v>
                </c:pt>
                <c:pt idx="63">
                  <c:v>813.48</c:v>
                </c:pt>
                <c:pt idx="64">
                  <c:v>963.45</c:v>
                </c:pt>
                <c:pt idx="65">
                  <c:v>747</c:v>
                </c:pt>
                <c:pt idx="66">
                  <c:v>915.57</c:v>
                </c:pt>
                <c:pt idx="67">
                  <c:v>951.93</c:v>
                </c:pt>
                <c:pt idx="68">
                  <c:v>830.76</c:v>
                </c:pt>
                <c:pt idx="69">
                  <c:v>853.83</c:v>
                </c:pt>
                <c:pt idx="70">
                  <c:v>660.45</c:v>
                </c:pt>
                <c:pt idx="71">
                  <c:v>1174.1400000000001</c:v>
                </c:pt>
                <c:pt idx="72">
                  <c:v>1056.5999999999999</c:v>
                </c:pt>
                <c:pt idx="73">
                  <c:v>1230</c:v>
                </c:pt>
                <c:pt idx="74">
                  <c:v>628.26</c:v>
                </c:pt>
                <c:pt idx="75">
                  <c:v>761.55</c:v>
                </c:pt>
                <c:pt idx="76">
                  <c:v>885</c:v>
                </c:pt>
                <c:pt idx="77">
                  <c:v>865.38</c:v>
                </c:pt>
                <c:pt idx="78">
                  <c:v>1176.93</c:v>
                </c:pt>
                <c:pt idx="79">
                  <c:v>825</c:v>
                </c:pt>
                <c:pt idx="80">
                  <c:v>848.1</c:v>
                </c:pt>
                <c:pt idx="81">
                  <c:v>681.93</c:v>
                </c:pt>
                <c:pt idx="82">
                  <c:v>1240.4100000000001</c:v>
                </c:pt>
                <c:pt idx="83">
                  <c:v>1518.75</c:v>
                </c:pt>
                <c:pt idx="84">
                  <c:v>729.72</c:v>
                </c:pt>
                <c:pt idx="85">
                  <c:v>1500</c:v>
                </c:pt>
                <c:pt idx="86">
                  <c:v>805.83</c:v>
                </c:pt>
                <c:pt idx="87">
                  <c:v>813.48</c:v>
                </c:pt>
                <c:pt idx="88">
                  <c:v>801</c:v>
                </c:pt>
                <c:pt idx="89">
                  <c:v>894.24</c:v>
                </c:pt>
                <c:pt idx="90">
                  <c:v>825</c:v>
                </c:pt>
                <c:pt idx="91">
                  <c:v>892.5</c:v>
                </c:pt>
                <c:pt idx="92">
                  <c:v>687</c:v>
                </c:pt>
                <c:pt idx="93">
                  <c:v>796.17</c:v>
                </c:pt>
                <c:pt idx="94">
                  <c:v>702</c:v>
                </c:pt>
                <c:pt idx="95">
                  <c:v>788.04</c:v>
                </c:pt>
                <c:pt idx="96">
                  <c:v>1110</c:v>
                </c:pt>
                <c:pt idx="97">
                  <c:v>778.86</c:v>
                </c:pt>
                <c:pt idx="98">
                  <c:v>795</c:v>
                </c:pt>
                <c:pt idx="99">
                  <c:v>780.24</c:v>
                </c:pt>
                <c:pt idx="100">
                  <c:v>819.24</c:v>
                </c:pt>
                <c:pt idx="101">
                  <c:v>1228.8599999999999</c:v>
                </c:pt>
                <c:pt idx="102">
                  <c:v>810</c:v>
                </c:pt>
                <c:pt idx="103">
                  <c:v>630</c:v>
                </c:pt>
                <c:pt idx="104">
                  <c:v>729.72</c:v>
                </c:pt>
                <c:pt idx="105">
                  <c:v>1065</c:v>
                </c:pt>
                <c:pt idx="106">
                  <c:v>816</c:v>
                </c:pt>
                <c:pt idx="107">
                  <c:v>1171.5</c:v>
                </c:pt>
                <c:pt idx="108">
                  <c:v>723.48</c:v>
                </c:pt>
                <c:pt idx="109">
                  <c:v>957.72</c:v>
                </c:pt>
                <c:pt idx="110">
                  <c:v>1275</c:v>
                </c:pt>
                <c:pt idx="111">
                  <c:v>894.24</c:v>
                </c:pt>
                <c:pt idx="112">
                  <c:v>602.30999999999995</c:v>
                </c:pt>
                <c:pt idx="113">
                  <c:v>1003.86</c:v>
                </c:pt>
                <c:pt idx="114">
                  <c:v>1135.3800000000001</c:v>
                </c:pt>
                <c:pt idx="115">
                  <c:v>840</c:v>
                </c:pt>
                <c:pt idx="116">
                  <c:v>756</c:v>
                </c:pt>
                <c:pt idx="117">
                  <c:v>770.19</c:v>
                </c:pt>
                <c:pt idx="118">
                  <c:v>750</c:v>
                </c:pt>
                <c:pt idx="119">
                  <c:v>687</c:v>
                </c:pt>
                <c:pt idx="120">
                  <c:v>900</c:v>
                </c:pt>
                <c:pt idx="121">
                  <c:v>780</c:v>
                </c:pt>
                <c:pt idx="122">
                  <c:v>1427.91</c:v>
                </c:pt>
                <c:pt idx="123">
                  <c:v>1275</c:v>
                </c:pt>
                <c:pt idx="124">
                  <c:v>911.55</c:v>
                </c:pt>
                <c:pt idx="125">
                  <c:v>1174.02</c:v>
                </c:pt>
                <c:pt idx="126">
                  <c:v>709.65</c:v>
                </c:pt>
                <c:pt idx="127">
                  <c:v>1263.48</c:v>
                </c:pt>
                <c:pt idx="128">
                  <c:v>787.5</c:v>
                </c:pt>
                <c:pt idx="129">
                  <c:v>807.72</c:v>
                </c:pt>
                <c:pt idx="130">
                  <c:v>1338.48</c:v>
                </c:pt>
                <c:pt idx="131">
                  <c:v>807.69</c:v>
                </c:pt>
                <c:pt idx="132">
                  <c:v>1230</c:v>
                </c:pt>
                <c:pt idx="133">
                  <c:v>1024.29</c:v>
                </c:pt>
                <c:pt idx="134">
                  <c:v>588.48</c:v>
                </c:pt>
                <c:pt idx="135">
                  <c:v>905.79</c:v>
                </c:pt>
                <c:pt idx="136">
                  <c:v>1551.93</c:v>
                </c:pt>
                <c:pt idx="137">
                  <c:v>1176.93</c:v>
                </c:pt>
                <c:pt idx="138">
                  <c:v>801.93</c:v>
                </c:pt>
                <c:pt idx="139">
                  <c:v>612</c:v>
                </c:pt>
                <c:pt idx="140">
                  <c:v>1001.55</c:v>
                </c:pt>
                <c:pt idx="141">
                  <c:v>931.74</c:v>
                </c:pt>
                <c:pt idx="142">
                  <c:v>1190.79</c:v>
                </c:pt>
                <c:pt idx="143">
                  <c:v>729.72</c:v>
                </c:pt>
                <c:pt idx="144">
                  <c:v>1365</c:v>
                </c:pt>
                <c:pt idx="145">
                  <c:v>810</c:v>
                </c:pt>
                <c:pt idx="146">
                  <c:v>856.17</c:v>
                </c:pt>
                <c:pt idx="147">
                  <c:v>1269.24</c:v>
                </c:pt>
                <c:pt idx="148">
                  <c:v>624</c:v>
                </c:pt>
                <c:pt idx="149">
                  <c:v>865.41</c:v>
                </c:pt>
                <c:pt idx="150">
                  <c:v>697.86</c:v>
                </c:pt>
                <c:pt idx="151">
                  <c:v>1237.5</c:v>
                </c:pt>
                <c:pt idx="152">
                  <c:v>990</c:v>
                </c:pt>
                <c:pt idx="153">
                  <c:v>818.1</c:v>
                </c:pt>
                <c:pt idx="154">
                  <c:v>687</c:v>
                </c:pt>
                <c:pt idx="155">
                  <c:v>1067.31</c:v>
                </c:pt>
                <c:pt idx="156">
                  <c:v>729.72</c:v>
                </c:pt>
                <c:pt idx="157">
                  <c:v>1350</c:v>
                </c:pt>
                <c:pt idx="158">
                  <c:v>1384.62</c:v>
                </c:pt>
                <c:pt idx="159">
                  <c:v>866.85</c:v>
                </c:pt>
                <c:pt idx="160">
                  <c:v>1128</c:v>
                </c:pt>
                <c:pt idx="161">
                  <c:v>1081.74</c:v>
                </c:pt>
                <c:pt idx="162">
                  <c:v>1396.17</c:v>
                </c:pt>
                <c:pt idx="163">
                  <c:v>830.79</c:v>
                </c:pt>
                <c:pt idx="164">
                  <c:v>692.31</c:v>
                </c:pt>
                <c:pt idx="165">
                  <c:v>1130.76</c:v>
                </c:pt>
                <c:pt idx="166">
                  <c:v>836.55</c:v>
                </c:pt>
                <c:pt idx="167">
                  <c:v>735</c:v>
                </c:pt>
                <c:pt idx="168">
                  <c:v>1073.0999999999999</c:v>
                </c:pt>
                <c:pt idx="169">
                  <c:v>709.62</c:v>
                </c:pt>
                <c:pt idx="170">
                  <c:v>923.1</c:v>
                </c:pt>
                <c:pt idx="171">
                  <c:v>1200</c:v>
                </c:pt>
                <c:pt idx="172">
                  <c:v>894</c:v>
                </c:pt>
                <c:pt idx="173">
                  <c:v>804</c:v>
                </c:pt>
                <c:pt idx="174">
                  <c:v>590.19000000000005</c:v>
                </c:pt>
                <c:pt idx="175">
                  <c:v>913.86</c:v>
                </c:pt>
                <c:pt idx="176">
                  <c:v>588.48</c:v>
                </c:pt>
                <c:pt idx="177">
                  <c:v>780</c:v>
                </c:pt>
                <c:pt idx="178">
                  <c:v>623.1</c:v>
                </c:pt>
                <c:pt idx="179">
                  <c:v>717</c:v>
                </c:pt>
                <c:pt idx="180">
                  <c:v>761.55</c:v>
                </c:pt>
                <c:pt idx="181">
                  <c:v>1153.83</c:v>
                </c:pt>
                <c:pt idx="182">
                  <c:v>778.86</c:v>
                </c:pt>
                <c:pt idx="183">
                  <c:v>770.55</c:v>
                </c:pt>
                <c:pt idx="184">
                  <c:v>1350</c:v>
                </c:pt>
                <c:pt idx="185">
                  <c:v>1360.08</c:v>
                </c:pt>
                <c:pt idx="186">
                  <c:v>616.16999999999996</c:v>
                </c:pt>
                <c:pt idx="187">
                  <c:v>1427.91</c:v>
                </c:pt>
                <c:pt idx="188">
                  <c:v>812.73</c:v>
                </c:pt>
                <c:pt idx="189">
                  <c:v>739.62</c:v>
                </c:pt>
                <c:pt idx="190">
                  <c:v>634.62</c:v>
                </c:pt>
                <c:pt idx="191">
                  <c:v>817.26</c:v>
                </c:pt>
                <c:pt idx="192">
                  <c:v>713.1</c:v>
                </c:pt>
                <c:pt idx="193">
                  <c:v>951.93</c:v>
                </c:pt>
                <c:pt idx="194">
                  <c:v>1375.98</c:v>
                </c:pt>
                <c:pt idx="195">
                  <c:v>630</c:v>
                </c:pt>
                <c:pt idx="196">
                  <c:v>901.14</c:v>
                </c:pt>
                <c:pt idx="197">
                  <c:v>578.76</c:v>
                </c:pt>
                <c:pt idx="198">
                  <c:v>951.93</c:v>
                </c:pt>
                <c:pt idx="199">
                  <c:v>1125</c:v>
                </c:pt>
                <c:pt idx="200">
                  <c:v>663.48</c:v>
                </c:pt>
                <c:pt idx="201">
                  <c:v>1390.41</c:v>
                </c:pt>
                <c:pt idx="202">
                  <c:v>1038.48</c:v>
                </c:pt>
                <c:pt idx="203">
                  <c:v>720</c:v>
                </c:pt>
                <c:pt idx="204">
                  <c:v>960</c:v>
                </c:pt>
                <c:pt idx="205">
                  <c:v>755.76</c:v>
                </c:pt>
                <c:pt idx="206">
                  <c:v>597.12</c:v>
                </c:pt>
                <c:pt idx="207">
                  <c:v>623.1</c:v>
                </c:pt>
                <c:pt idx="208">
                  <c:v>756</c:v>
                </c:pt>
                <c:pt idx="209">
                  <c:v>804</c:v>
                </c:pt>
                <c:pt idx="210">
                  <c:v>1157.9100000000001</c:v>
                </c:pt>
                <c:pt idx="211">
                  <c:v>1148.0999999999999</c:v>
                </c:pt>
                <c:pt idx="212">
                  <c:v>1050</c:v>
                </c:pt>
                <c:pt idx="213">
                  <c:v>858</c:v>
                </c:pt>
                <c:pt idx="214">
                  <c:v>1003.86</c:v>
                </c:pt>
                <c:pt idx="215">
                  <c:v>1390.41</c:v>
                </c:pt>
                <c:pt idx="216">
                  <c:v>894.24</c:v>
                </c:pt>
                <c:pt idx="217">
                  <c:v>951.93</c:v>
                </c:pt>
                <c:pt idx="218">
                  <c:v>1200</c:v>
                </c:pt>
                <c:pt idx="219">
                  <c:v>842.31</c:v>
                </c:pt>
                <c:pt idx="220">
                  <c:v>1130.76</c:v>
                </c:pt>
                <c:pt idx="221">
                  <c:v>990</c:v>
                </c:pt>
                <c:pt idx="222">
                  <c:v>1073.0999999999999</c:v>
                </c:pt>
                <c:pt idx="223">
                  <c:v>690</c:v>
                </c:pt>
                <c:pt idx="224">
                  <c:v>960.6</c:v>
                </c:pt>
                <c:pt idx="225">
                  <c:v>761.55</c:v>
                </c:pt>
                <c:pt idx="226">
                  <c:v>1419.24</c:v>
                </c:pt>
                <c:pt idx="227">
                  <c:v>1257.72</c:v>
                </c:pt>
                <c:pt idx="228">
                  <c:v>900</c:v>
                </c:pt>
                <c:pt idx="229">
                  <c:v>804</c:v>
                </c:pt>
                <c:pt idx="230">
                  <c:v>1096.17</c:v>
                </c:pt>
                <c:pt idx="231">
                  <c:v>931.74</c:v>
                </c:pt>
                <c:pt idx="232">
                  <c:v>819</c:v>
                </c:pt>
                <c:pt idx="233">
                  <c:v>1055.76</c:v>
                </c:pt>
                <c:pt idx="234">
                  <c:v>764.43</c:v>
                </c:pt>
                <c:pt idx="235">
                  <c:v>1078.8599999999999</c:v>
                </c:pt>
                <c:pt idx="236">
                  <c:v>690</c:v>
                </c:pt>
                <c:pt idx="237">
                  <c:v>1182.72</c:v>
                </c:pt>
                <c:pt idx="238">
                  <c:v>836.55</c:v>
                </c:pt>
                <c:pt idx="239">
                  <c:v>928.86</c:v>
                </c:pt>
                <c:pt idx="240">
                  <c:v>835.11</c:v>
                </c:pt>
                <c:pt idx="241">
                  <c:v>886.17</c:v>
                </c:pt>
                <c:pt idx="242">
                  <c:v>805.86</c:v>
                </c:pt>
                <c:pt idx="243">
                  <c:v>928.86</c:v>
                </c:pt>
                <c:pt idx="244">
                  <c:v>1070.22</c:v>
                </c:pt>
                <c:pt idx="245">
                  <c:v>729.72</c:v>
                </c:pt>
                <c:pt idx="246">
                  <c:v>761.55</c:v>
                </c:pt>
                <c:pt idx="247">
                  <c:v>1052.8800000000001</c:v>
                </c:pt>
                <c:pt idx="248">
                  <c:v>1188.48</c:v>
                </c:pt>
                <c:pt idx="249">
                  <c:v>980.79</c:v>
                </c:pt>
                <c:pt idx="250">
                  <c:v>950.79</c:v>
                </c:pt>
                <c:pt idx="251">
                  <c:v>605.79</c:v>
                </c:pt>
                <c:pt idx="252">
                  <c:v>805.86</c:v>
                </c:pt>
                <c:pt idx="253">
                  <c:v>720</c:v>
                </c:pt>
                <c:pt idx="254">
                  <c:v>980.79</c:v>
                </c:pt>
                <c:pt idx="255">
                  <c:v>1038.45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E-C643-92F0-2D512E1C5D2B}"/>
            </c:ext>
          </c:extLst>
        </c:ser>
        <c:ser>
          <c:idx val="1"/>
          <c:order val="1"/>
          <c:tx>
            <c:v>Predicted Y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Data!$C$2:$C$257</c:f>
              <c:numCache>
                <c:formatCode>General</c:formatCode>
                <c:ptCount val="25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7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7</c:v>
                </c:pt>
                <c:pt idx="23">
                  <c:v>2</c:v>
                </c:pt>
                <c:pt idx="24">
                  <c:v>6</c:v>
                </c:pt>
                <c:pt idx="25">
                  <c:v>8</c:v>
                </c:pt>
                <c:pt idx="26">
                  <c:v>2</c:v>
                </c:pt>
                <c:pt idx="27">
                  <c:v>2</c:v>
                </c:pt>
                <c:pt idx="28">
                  <c:v>7</c:v>
                </c:pt>
                <c:pt idx="29">
                  <c:v>5</c:v>
                </c:pt>
                <c:pt idx="30">
                  <c:v>2</c:v>
                </c:pt>
                <c:pt idx="31">
                  <c:v>1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7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6</c:v>
                </c:pt>
                <c:pt idx="42">
                  <c:v>5</c:v>
                </c:pt>
                <c:pt idx="43">
                  <c:v>3</c:v>
                </c:pt>
                <c:pt idx="44">
                  <c:v>7</c:v>
                </c:pt>
                <c:pt idx="45">
                  <c:v>4</c:v>
                </c:pt>
                <c:pt idx="46">
                  <c:v>7</c:v>
                </c:pt>
                <c:pt idx="47">
                  <c:v>4</c:v>
                </c:pt>
                <c:pt idx="48">
                  <c:v>7</c:v>
                </c:pt>
                <c:pt idx="49">
                  <c:v>5</c:v>
                </c:pt>
                <c:pt idx="50">
                  <c:v>8</c:v>
                </c:pt>
                <c:pt idx="51">
                  <c:v>5</c:v>
                </c:pt>
                <c:pt idx="52">
                  <c:v>7</c:v>
                </c:pt>
                <c:pt idx="53">
                  <c:v>8</c:v>
                </c:pt>
                <c:pt idx="54">
                  <c:v>3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5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2</c:v>
                </c:pt>
                <c:pt idx="66">
                  <c:v>6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7</c:v>
                </c:pt>
                <c:pt idx="83">
                  <c:v>7</c:v>
                </c:pt>
                <c:pt idx="84">
                  <c:v>4</c:v>
                </c:pt>
                <c:pt idx="85">
                  <c:v>8</c:v>
                </c:pt>
                <c:pt idx="86">
                  <c:v>5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7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8</c:v>
                </c:pt>
                <c:pt idx="102">
                  <c:v>5</c:v>
                </c:pt>
                <c:pt idx="103">
                  <c:v>1</c:v>
                </c:pt>
                <c:pt idx="104">
                  <c:v>4</c:v>
                </c:pt>
                <c:pt idx="105">
                  <c:v>7</c:v>
                </c:pt>
                <c:pt idx="106">
                  <c:v>3</c:v>
                </c:pt>
                <c:pt idx="107">
                  <c:v>7</c:v>
                </c:pt>
                <c:pt idx="108">
                  <c:v>2</c:v>
                </c:pt>
                <c:pt idx="109">
                  <c:v>6</c:v>
                </c:pt>
                <c:pt idx="110">
                  <c:v>8</c:v>
                </c:pt>
                <c:pt idx="111">
                  <c:v>6</c:v>
                </c:pt>
                <c:pt idx="112">
                  <c:v>1</c:v>
                </c:pt>
                <c:pt idx="113">
                  <c:v>7</c:v>
                </c:pt>
                <c:pt idx="114">
                  <c:v>6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7</c:v>
                </c:pt>
                <c:pt idx="123">
                  <c:v>8</c:v>
                </c:pt>
                <c:pt idx="124">
                  <c:v>5</c:v>
                </c:pt>
                <c:pt idx="125">
                  <c:v>7</c:v>
                </c:pt>
                <c:pt idx="126">
                  <c:v>2</c:v>
                </c:pt>
                <c:pt idx="127">
                  <c:v>7</c:v>
                </c:pt>
                <c:pt idx="128">
                  <c:v>2</c:v>
                </c:pt>
                <c:pt idx="129">
                  <c:v>2</c:v>
                </c:pt>
                <c:pt idx="130">
                  <c:v>7</c:v>
                </c:pt>
                <c:pt idx="131">
                  <c:v>4</c:v>
                </c:pt>
                <c:pt idx="132">
                  <c:v>7</c:v>
                </c:pt>
                <c:pt idx="133">
                  <c:v>7</c:v>
                </c:pt>
                <c:pt idx="134">
                  <c:v>1</c:v>
                </c:pt>
                <c:pt idx="135">
                  <c:v>5</c:v>
                </c:pt>
                <c:pt idx="136">
                  <c:v>8</c:v>
                </c:pt>
                <c:pt idx="137">
                  <c:v>5</c:v>
                </c:pt>
                <c:pt idx="138">
                  <c:v>2</c:v>
                </c:pt>
                <c:pt idx="139">
                  <c:v>1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4</c:v>
                </c:pt>
                <c:pt idx="144">
                  <c:v>8</c:v>
                </c:pt>
                <c:pt idx="145">
                  <c:v>3</c:v>
                </c:pt>
                <c:pt idx="146">
                  <c:v>1</c:v>
                </c:pt>
                <c:pt idx="147">
                  <c:v>7</c:v>
                </c:pt>
                <c:pt idx="148">
                  <c:v>2</c:v>
                </c:pt>
                <c:pt idx="149">
                  <c:v>4</c:v>
                </c:pt>
                <c:pt idx="150">
                  <c:v>1</c:v>
                </c:pt>
                <c:pt idx="151">
                  <c:v>7</c:v>
                </c:pt>
                <c:pt idx="152">
                  <c:v>6</c:v>
                </c:pt>
                <c:pt idx="153">
                  <c:v>1</c:v>
                </c:pt>
                <c:pt idx="154">
                  <c:v>2</c:v>
                </c:pt>
                <c:pt idx="155">
                  <c:v>7</c:v>
                </c:pt>
                <c:pt idx="156">
                  <c:v>4</c:v>
                </c:pt>
                <c:pt idx="157">
                  <c:v>8</c:v>
                </c:pt>
                <c:pt idx="158">
                  <c:v>8</c:v>
                </c:pt>
                <c:pt idx="159">
                  <c:v>5</c:v>
                </c:pt>
                <c:pt idx="160">
                  <c:v>7</c:v>
                </c:pt>
                <c:pt idx="161">
                  <c:v>6</c:v>
                </c:pt>
                <c:pt idx="162">
                  <c:v>8</c:v>
                </c:pt>
                <c:pt idx="163">
                  <c:v>5</c:v>
                </c:pt>
                <c:pt idx="164">
                  <c:v>2</c:v>
                </c:pt>
                <c:pt idx="165">
                  <c:v>7</c:v>
                </c:pt>
                <c:pt idx="166">
                  <c:v>3</c:v>
                </c:pt>
                <c:pt idx="167">
                  <c:v>2</c:v>
                </c:pt>
                <c:pt idx="168">
                  <c:v>5</c:v>
                </c:pt>
                <c:pt idx="169">
                  <c:v>2</c:v>
                </c:pt>
                <c:pt idx="170">
                  <c:v>4</c:v>
                </c:pt>
                <c:pt idx="171">
                  <c:v>6</c:v>
                </c:pt>
                <c:pt idx="172">
                  <c:v>4</c:v>
                </c:pt>
                <c:pt idx="173">
                  <c:v>2</c:v>
                </c:pt>
                <c:pt idx="174">
                  <c:v>1</c:v>
                </c:pt>
                <c:pt idx="175">
                  <c:v>6</c:v>
                </c:pt>
                <c:pt idx="176">
                  <c:v>1</c:v>
                </c:pt>
                <c:pt idx="177">
                  <c:v>5</c:v>
                </c:pt>
                <c:pt idx="178">
                  <c:v>1</c:v>
                </c:pt>
                <c:pt idx="179">
                  <c:v>1</c:v>
                </c:pt>
                <c:pt idx="180">
                  <c:v>4</c:v>
                </c:pt>
                <c:pt idx="181">
                  <c:v>8</c:v>
                </c:pt>
                <c:pt idx="182">
                  <c:v>2</c:v>
                </c:pt>
                <c:pt idx="183">
                  <c:v>3</c:v>
                </c:pt>
                <c:pt idx="184">
                  <c:v>8</c:v>
                </c:pt>
                <c:pt idx="185">
                  <c:v>7</c:v>
                </c:pt>
                <c:pt idx="186">
                  <c:v>2</c:v>
                </c:pt>
                <c:pt idx="187">
                  <c:v>8</c:v>
                </c:pt>
                <c:pt idx="188">
                  <c:v>5</c:v>
                </c:pt>
                <c:pt idx="189">
                  <c:v>5</c:v>
                </c:pt>
                <c:pt idx="190">
                  <c:v>2</c:v>
                </c:pt>
                <c:pt idx="191">
                  <c:v>5</c:v>
                </c:pt>
                <c:pt idx="192">
                  <c:v>2</c:v>
                </c:pt>
                <c:pt idx="193">
                  <c:v>6</c:v>
                </c:pt>
                <c:pt idx="194">
                  <c:v>6</c:v>
                </c:pt>
                <c:pt idx="195">
                  <c:v>1</c:v>
                </c:pt>
                <c:pt idx="196">
                  <c:v>5</c:v>
                </c:pt>
                <c:pt idx="197">
                  <c:v>1</c:v>
                </c:pt>
                <c:pt idx="198">
                  <c:v>5</c:v>
                </c:pt>
                <c:pt idx="199">
                  <c:v>6</c:v>
                </c:pt>
                <c:pt idx="200">
                  <c:v>2</c:v>
                </c:pt>
                <c:pt idx="201">
                  <c:v>7</c:v>
                </c:pt>
                <c:pt idx="202">
                  <c:v>7</c:v>
                </c:pt>
                <c:pt idx="203">
                  <c:v>2</c:v>
                </c:pt>
                <c:pt idx="204">
                  <c:v>7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5</c:v>
                </c:pt>
                <c:pt idx="217">
                  <c:v>7</c:v>
                </c:pt>
                <c:pt idx="218">
                  <c:v>7</c:v>
                </c:pt>
                <c:pt idx="219">
                  <c:v>3</c:v>
                </c:pt>
                <c:pt idx="220">
                  <c:v>7</c:v>
                </c:pt>
                <c:pt idx="221">
                  <c:v>5</c:v>
                </c:pt>
                <c:pt idx="222">
                  <c:v>7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8</c:v>
                </c:pt>
                <c:pt idx="227">
                  <c:v>7</c:v>
                </c:pt>
                <c:pt idx="228">
                  <c:v>3</c:v>
                </c:pt>
                <c:pt idx="229">
                  <c:v>3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7</c:v>
                </c:pt>
                <c:pt idx="234">
                  <c:v>3</c:v>
                </c:pt>
                <c:pt idx="235">
                  <c:v>6</c:v>
                </c:pt>
                <c:pt idx="236">
                  <c:v>2</c:v>
                </c:pt>
                <c:pt idx="237">
                  <c:v>6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3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4</c:v>
                </c:pt>
                <c:pt idx="246">
                  <c:v>4</c:v>
                </c:pt>
                <c:pt idx="247">
                  <c:v>7</c:v>
                </c:pt>
                <c:pt idx="248">
                  <c:v>6</c:v>
                </c:pt>
                <c:pt idx="249">
                  <c:v>7</c:v>
                </c:pt>
                <c:pt idx="250">
                  <c:v>3</c:v>
                </c:pt>
                <c:pt idx="251">
                  <c:v>1</c:v>
                </c:pt>
                <c:pt idx="252">
                  <c:v>5</c:v>
                </c:pt>
                <c:pt idx="253">
                  <c:v>2</c:v>
                </c:pt>
                <c:pt idx="254">
                  <c:v>6</c:v>
                </c:pt>
                <c:pt idx="255">
                  <c:v>7</c:v>
                </c:pt>
              </c:numCache>
            </c:numRef>
          </c:xVal>
          <c:yVal>
            <c:numRef>
              <c:f>'Simple Regr'!$B$25:$B$280</c:f>
              <c:numCache>
                <c:formatCode>0.00</c:formatCode>
                <c:ptCount val="256"/>
                <c:pt idx="0">
                  <c:v>713.92617262718363</c:v>
                </c:pt>
                <c:pt idx="1">
                  <c:v>893.93161770802976</c:v>
                </c:pt>
                <c:pt idx="2">
                  <c:v>713.92617262718363</c:v>
                </c:pt>
                <c:pt idx="3">
                  <c:v>1253.9425078697218</c:v>
                </c:pt>
                <c:pt idx="4">
                  <c:v>893.93161770802976</c:v>
                </c:pt>
                <c:pt idx="5">
                  <c:v>713.92617262718363</c:v>
                </c:pt>
                <c:pt idx="6">
                  <c:v>713.92617262718363</c:v>
                </c:pt>
                <c:pt idx="7">
                  <c:v>803.9288951676067</c:v>
                </c:pt>
                <c:pt idx="8">
                  <c:v>713.92617262718363</c:v>
                </c:pt>
                <c:pt idx="9">
                  <c:v>713.92617262718363</c:v>
                </c:pt>
                <c:pt idx="10">
                  <c:v>1073.9370627888757</c:v>
                </c:pt>
                <c:pt idx="11">
                  <c:v>1253.9425078697218</c:v>
                </c:pt>
                <c:pt idx="12">
                  <c:v>803.9288951676067</c:v>
                </c:pt>
                <c:pt idx="13">
                  <c:v>803.9288951676067</c:v>
                </c:pt>
                <c:pt idx="14">
                  <c:v>893.93161770802976</c:v>
                </c:pt>
                <c:pt idx="15">
                  <c:v>803.9288951676067</c:v>
                </c:pt>
                <c:pt idx="16">
                  <c:v>983.93434024845283</c:v>
                </c:pt>
                <c:pt idx="17">
                  <c:v>623.92345008676057</c:v>
                </c:pt>
                <c:pt idx="18">
                  <c:v>1163.939785329299</c:v>
                </c:pt>
                <c:pt idx="19">
                  <c:v>713.92617262718363</c:v>
                </c:pt>
                <c:pt idx="20">
                  <c:v>713.92617262718363</c:v>
                </c:pt>
                <c:pt idx="21">
                  <c:v>1163.939785329299</c:v>
                </c:pt>
                <c:pt idx="22">
                  <c:v>1163.939785329299</c:v>
                </c:pt>
                <c:pt idx="23">
                  <c:v>713.92617262718363</c:v>
                </c:pt>
                <c:pt idx="24">
                  <c:v>1073.9370627888757</c:v>
                </c:pt>
                <c:pt idx="25">
                  <c:v>1253.9425078697218</c:v>
                </c:pt>
                <c:pt idx="26">
                  <c:v>713.92617262718363</c:v>
                </c:pt>
                <c:pt idx="27">
                  <c:v>713.92617262718363</c:v>
                </c:pt>
                <c:pt idx="28">
                  <c:v>1163.939785329299</c:v>
                </c:pt>
                <c:pt idx="29">
                  <c:v>983.93434024845283</c:v>
                </c:pt>
                <c:pt idx="30">
                  <c:v>713.92617262718363</c:v>
                </c:pt>
                <c:pt idx="31">
                  <c:v>623.92345008676057</c:v>
                </c:pt>
                <c:pt idx="32">
                  <c:v>1163.939785329299</c:v>
                </c:pt>
                <c:pt idx="33">
                  <c:v>983.93434024845283</c:v>
                </c:pt>
                <c:pt idx="34">
                  <c:v>983.93434024845283</c:v>
                </c:pt>
                <c:pt idx="35">
                  <c:v>803.9288951676067</c:v>
                </c:pt>
                <c:pt idx="36">
                  <c:v>803.9288951676067</c:v>
                </c:pt>
                <c:pt idx="37">
                  <c:v>1163.939785329299</c:v>
                </c:pt>
                <c:pt idx="38">
                  <c:v>623.92345008676057</c:v>
                </c:pt>
                <c:pt idx="39">
                  <c:v>893.93161770802976</c:v>
                </c:pt>
                <c:pt idx="40">
                  <c:v>713.92617262718363</c:v>
                </c:pt>
                <c:pt idx="41">
                  <c:v>1073.9370627888757</c:v>
                </c:pt>
                <c:pt idx="42">
                  <c:v>983.93434024845283</c:v>
                </c:pt>
                <c:pt idx="43">
                  <c:v>803.9288951676067</c:v>
                </c:pt>
                <c:pt idx="44">
                  <c:v>1163.939785329299</c:v>
                </c:pt>
                <c:pt idx="45">
                  <c:v>893.93161770802976</c:v>
                </c:pt>
                <c:pt idx="46">
                  <c:v>1163.939785329299</c:v>
                </c:pt>
                <c:pt idx="47">
                  <c:v>893.93161770802976</c:v>
                </c:pt>
                <c:pt idx="48">
                  <c:v>1163.939785329299</c:v>
                </c:pt>
                <c:pt idx="49">
                  <c:v>983.93434024845283</c:v>
                </c:pt>
                <c:pt idx="50">
                  <c:v>1253.9425078697218</c:v>
                </c:pt>
                <c:pt idx="51">
                  <c:v>983.93434024845283</c:v>
                </c:pt>
                <c:pt idx="52">
                  <c:v>1163.939785329299</c:v>
                </c:pt>
                <c:pt idx="53">
                  <c:v>1253.9425078697218</c:v>
                </c:pt>
                <c:pt idx="54">
                  <c:v>803.9288951676067</c:v>
                </c:pt>
                <c:pt idx="55">
                  <c:v>1163.939785329299</c:v>
                </c:pt>
                <c:pt idx="56">
                  <c:v>1073.9370627888757</c:v>
                </c:pt>
                <c:pt idx="57">
                  <c:v>1163.939785329299</c:v>
                </c:pt>
                <c:pt idx="58">
                  <c:v>983.93434024845283</c:v>
                </c:pt>
                <c:pt idx="59">
                  <c:v>803.9288951676067</c:v>
                </c:pt>
                <c:pt idx="60">
                  <c:v>803.9288951676067</c:v>
                </c:pt>
                <c:pt idx="61">
                  <c:v>713.92617262718363</c:v>
                </c:pt>
                <c:pt idx="62">
                  <c:v>803.9288951676067</c:v>
                </c:pt>
                <c:pt idx="63">
                  <c:v>893.93161770802976</c:v>
                </c:pt>
                <c:pt idx="64">
                  <c:v>1163.939785329299</c:v>
                </c:pt>
                <c:pt idx="65">
                  <c:v>713.92617262718363</c:v>
                </c:pt>
                <c:pt idx="66">
                  <c:v>1073.9370627888757</c:v>
                </c:pt>
                <c:pt idx="67">
                  <c:v>803.9288951676067</c:v>
                </c:pt>
                <c:pt idx="68">
                  <c:v>803.9288951676067</c:v>
                </c:pt>
                <c:pt idx="69">
                  <c:v>803.9288951676067</c:v>
                </c:pt>
                <c:pt idx="70">
                  <c:v>713.92617262718363</c:v>
                </c:pt>
                <c:pt idx="71">
                  <c:v>1073.9370627888757</c:v>
                </c:pt>
                <c:pt idx="72">
                  <c:v>1073.9370627888757</c:v>
                </c:pt>
                <c:pt idx="73">
                  <c:v>1163.939785329299</c:v>
                </c:pt>
                <c:pt idx="74">
                  <c:v>623.92345008676057</c:v>
                </c:pt>
                <c:pt idx="75">
                  <c:v>713.92617262718363</c:v>
                </c:pt>
                <c:pt idx="76">
                  <c:v>983.93434024845283</c:v>
                </c:pt>
                <c:pt idx="77">
                  <c:v>893.93161770802976</c:v>
                </c:pt>
                <c:pt idx="78">
                  <c:v>983.93434024845283</c:v>
                </c:pt>
                <c:pt idx="79">
                  <c:v>803.9288951676067</c:v>
                </c:pt>
                <c:pt idx="80">
                  <c:v>803.9288951676067</c:v>
                </c:pt>
                <c:pt idx="81">
                  <c:v>623.92345008676057</c:v>
                </c:pt>
                <c:pt idx="82">
                  <c:v>1163.939785329299</c:v>
                </c:pt>
                <c:pt idx="83">
                  <c:v>1163.939785329299</c:v>
                </c:pt>
                <c:pt idx="84">
                  <c:v>893.93161770802976</c:v>
                </c:pt>
                <c:pt idx="85">
                  <c:v>1253.9425078697218</c:v>
                </c:pt>
                <c:pt idx="86">
                  <c:v>983.93434024845283</c:v>
                </c:pt>
                <c:pt idx="87">
                  <c:v>713.92617262718363</c:v>
                </c:pt>
                <c:pt idx="88">
                  <c:v>803.9288951676067</c:v>
                </c:pt>
                <c:pt idx="89">
                  <c:v>893.93161770802976</c:v>
                </c:pt>
                <c:pt idx="90">
                  <c:v>893.93161770802976</c:v>
                </c:pt>
                <c:pt idx="91">
                  <c:v>983.93434024845283</c:v>
                </c:pt>
                <c:pt idx="92">
                  <c:v>713.92617262718363</c:v>
                </c:pt>
                <c:pt idx="93">
                  <c:v>803.9288951676067</c:v>
                </c:pt>
                <c:pt idx="94">
                  <c:v>713.92617262718363</c:v>
                </c:pt>
                <c:pt idx="95">
                  <c:v>623.92345008676057</c:v>
                </c:pt>
                <c:pt idx="96">
                  <c:v>1163.939785329299</c:v>
                </c:pt>
                <c:pt idx="97">
                  <c:v>623.92345008676057</c:v>
                </c:pt>
                <c:pt idx="98">
                  <c:v>713.92617262718363</c:v>
                </c:pt>
                <c:pt idx="99">
                  <c:v>713.92617262718363</c:v>
                </c:pt>
                <c:pt idx="100">
                  <c:v>803.9288951676067</c:v>
                </c:pt>
                <c:pt idx="101">
                  <c:v>1253.9425078697218</c:v>
                </c:pt>
                <c:pt idx="102">
                  <c:v>983.93434024845283</c:v>
                </c:pt>
                <c:pt idx="103">
                  <c:v>623.92345008676057</c:v>
                </c:pt>
                <c:pt idx="104">
                  <c:v>893.93161770802976</c:v>
                </c:pt>
                <c:pt idx="105">
                  <c:v>1163.939785329299</c:v>
                </c:pt>
                <c:pt idx="106">
                  <c:v>803.9288951676067</c:v>
                </c:pt>
                <c:pt idx="107">
                  <c:v>1163.939785329299</c:v>
                </c:pt>
                <c:pt idx="108">
                  <c:v>713.92617262718363</c:v>
                </c:pt>
                <c:pt idx="109">
                  <c:v>1073.9370627888757</c:v>
                </c:pt>
                <c:pt idx="110">
                  <c:v>1253.9425078697218</c:v>
                </c:pt>
                <c:pt idx="111">
                  <c:v>1073.9370627888757</c:v>
                </c:pt>
                <c:pt idx="112">
                  <c:v>623.92345008676057</c:v>
                </c:pt>
                <c:pt idx="113">
                  <c:v>1163.939785329299</c:v>
                </c:pt>
                <c:pt idx="114">
                  <c:v>1073.9370627888757</c:v>
                </c:pt>
                <c:pt idx="115">
                  <c:v>803.9288951676067</c:v>
                </c:pt>
                <c:pt idx="116">
                  <c:v>713.92617262718363</c:v>
                </c:pt>
                <c:pt idx="117">
                  <c:v>713.92617262718363</c:v>
                </c:pt>
                <c:pt idx="118">
                  <c:v>713.92617262718363</c:v>
                </c:pt>
                <c:pt idx="119">
                  <c:v>713.92617262718363</c:v>
                </c:pt>
                <c:pt idx="120">
                  <c:v>893.93161770802976</c:v>
                </c:pt>
                <c:pt idx="121">
                  <c:v>713.92617262718363</c:v>
                </c:pt>
                <c:pt idx="122">
                  <c:v>1163.939785329299</c:v>
                </c:pt>
                <c:pt idx="123">
                  <c:v>1253.9425078697218</c:v>
                </c:pt>
                <c:pt idx="124">
                  <c:v>983.93434024845283</c:v>
                </c:pt>
                <c:pt idx="125">
                  <c:v>1163.939785329299</c:v>
                </c:pt>
                <c:pt idx="126">
                  <c:v>713.92617262718363</c:v>
                </c:pt>
                <c:pt idx="127">
                  <c:v>1163.939785329299</c:v>
                </c:pt>
                <c:pt idx="128">
                  <c:v>713.92617262718363</c:v>
                </c:pt>
                <c:pt idx="129">
                  <c:v>713.92617262718363</c:v>
                </c:pt>
                <c:pt idx="130">
                  <c:v>1163.939785329299</c:v>
                </c:pt>
                <c:pt idx="131">
                  <c:v>893.93161770802976</c:v>
                </c:pt>
                <c:pt idx="132">
                  <c:v>1163.939785329299</c:v>
                </c:pt>
                <c:pt idx="133">
                  <c:v>1163.939785329299</c:v>
                </c:pt>
                <c:pt idx="134">
                  <c:v>623.92345008676057</c:v>
                </c:pt>
                <c:pt idx="135">
                  <c:v>983.93434024845283</c:v>
                </c:pt>
                <c:pt idx="136">
                  <c:v>1253.9425078697218</c:v>
                </c:pt>
                <c:pt idx="137">
                  <c:v>983.93434024845283</c:v>
                </c:pt>
                <c:pt idx="138">
                  <c:v>713.92617262718363</c:v>
                </c:pt>
                <c:pt idx="139">
                  <c:v>623.92345008676057</c:v>
                </c:pt>
                <c:pt idx="140">
                  <c:v>1073.9370627888757</c:v>
                </c:pt>
                <c:pt idx="141">
                  <c:v>893.93161770802976</c:v>
                </c:pt>
                <c:pt idx="142">
                  <c:v>1163.939785329299</c:v>
                </c:pt>
                <c:pt idx="143">
                  <c:v>893.93161770802976</c:v>
                </c:pt>
                <c:pt idx="144">
                  <c:v>1253.9425078697218</c:v>
                </c:pt>
                <c:pt idx="145">
                  <c:v>803.9288951676067</c:v>
                </c:pt>
                <c:pt idx="146">
                  <c:v>623.92345008676057</c:v>
                </c:pt>
                <c:pt idx="147">
                  <c:v>1163.939785329299</c:v>
                </c:pt>
                <c:pt idx="148">
                  <c:v>713.92617262718363</c:v>
                </c:pt>
                <c:pt idx="149">
                  <c:v>893.93161770802976</c:v>
                </c:pt>
                <c:pt idx="150">
                  <c:v>623.92345008676057</c:v>
                </c:pt>
                <c:pt idx="151">
                  <c:v>1163.939785329299</c:v>
                </c:pt>
                <c:pt idx="152">
                  <c:v>1073.9370627888757</c:v>
                </c:pt>
                <c:pt idx="153">
                  <c:v>623.92345008676057</c:v>
                </c:pt>
                <c:pt idx="154">
                  <c:v>713.92617262718363</c:v>
                </c:pt>
                <c:pt idx="155">
                  <c:v>1163.939785329299</c:v>
                </c:pt>
                <c:pt idx="156">
                  <c:v>893.93161770802976</c:v>
                </c:pt>
                <c:pt idx="157">
                  <c:v>1253.9425078697218</c:v>
                </c:pt>
                <c:pt idx="158">
                  <c:v>1253.9425078697218</c:v>
                </c:pt>
                <c:pt idx="159">
                  <c:v>983.93434024845283</c:v>
                </c:pt>
                <c:pt idx="160">
                  <c:v>1163.939785329299</c:v>
                </c:pt>
                <c:pt idx="161">
                  <c:v>1073.9370627888757</c:v>
                </c:pt>
                <c:pt idx="162">
                  <c:v>1253.9425078697218</c:v>
                </c:pt>
                <c:pt idx="163">
                  <c:v>983.93434024845283</c:v>
                </c:pt>
                <c:pt idx="164">
                  <c:v>713.92617262718363</c:v>
                </c:pt>
                <c:pt idx="165">
                  <c:v>1163.939785329299</c:v>
                </c:pt>
                <c:pt idx="166">
                  <c:v>803.9288951676067</c:v>
                </c:pt>
                <c:pt idx="167">
                  <c:v>713.92617262718363</c:v>
                </c:pt>
                <c:pt idx="168">
                  <c:v>983.93434024845283</c:v>
                </c:pt>
                <c:pt idx="169">
                  <c:v>713.92617262718363</c:v>
                </c:pt>
                <c:pt idx="170">
                  <c:v>893.93161770802976</c:v>
                </c:pt>
                <c:pt idx="171">
                  <c:v>1073.9370627888757</c:v>
                </c:pt>
                <c:pt idx="172">
                  <c:v>893.93161770802976</c:v>
                </c:pt>
                <c:pt idx="173">
                  <c:v>713.92617262718363</c:v>
                </c:pt>
                <c:pt idx="174">
                  <c:v>623.92345008676057</c:v>
                </c:pt>
                <c:pt idx="175">
                  <c:v>1073.9370627888757</c:v>
                </c:pt>
                <c:pt idx="176">
                  <c:v>623.92345008676057</c:v>
                </c:pt>
                <c:pt idx="177">
                  <c:v>983.93434024845283</c:v>
                </c:pt>
                <c:pt idx="178">
                  <c:v>623.92345008676057</c:v>
                </c:pt>
                <c:pt idx="179">
                  <c:v>623.92345008676057</c:v>
                </c:pt>
                <c:pt idx="180">
                  <c:v>893.93161770802976</c:v>
                </c:pt>
                <c:pt idx="181">
                  <c:v>1253.9425078697218</c:v>
                </c:pt>
                <c:pt idx="182">
                  <c:v>713.92617262718363</c:v>
                </c:pt>
                <c:pt idx="183">
                  <c:v>803.9288951676067</c:v>
                </c:pt>
                <c:pt idx="184">
                  <c:v>1253.9425078697218</c:v>
                </c:pt>
                <c:pt idx="185">
                  <c:v>1163.939785329299</c:v>
                </c:pt>
                <c:pt idx="186">
                  <c:v>713.92617262718363</c:v>
                </c:pt>
                <c:pt idx="187">
                  <c:v>1253.9425078697218</c:v>
                </c:pt>
                <c:pt idx="188">
                  <c:v>983.93434024845283</c:v>
                </c:pt>
                <c:pt idx="189">
                  <c:v>983.93434024845283</c:v>
                </c:pt>
                <c:pt idx="190">
                  <c:v>713.92617262718363</c:v>
                </c:pt>
                <c:pt idx="191">
                  <c:v>983.93434024845283</c:v>
                </c:pt>
                <c:pt idx="192">
                  <c:v>713.92617262718363</c:v>
                </c:pt>
                <c:pt idx="193">
                  <c:v>1073.9370627888757</c:v>
                </c:pt>
                <c:pt idx="194">
                  <c:v>1073.9370627888757</c:v>
                </c:pt>
                <c:pt idx="195">
                  <c:v>623.92345008676057</c:v>
                </c:pt>
                <c:pt idx="196">
                  <c:v>983.93434024845283</c:v>
                </c:pt>
                <c:pt idx="197">
                  <c:v>623.92345008676057</c:v>
                </c:pt>
                <c:pt idx="198">
                  <c:v>983.93434024845283</c:v>
                </c:pt>
                <c:pt idx="199">
                  <c:v>1073.9370627888757</c:v>
                </c:pt>
                <c:pt idx="200">
                  <c:v>713.92617262718363</c:v>
                </c:pt>
                <c:pt idx="201">
                  <c:v>1163.939785329299</c:v>
                </c:pt>
                <c:pt idx="202">
                  <c:v>1163.939785329299</c:v>
                </c:pt>
                <c:pt idx="203">
                  <c:v>713.92617262718363</c:v>
                </c:pt>
                <c:pt idx="204">
                  <c:v>1163.939785329299</c:v>
                </c:pt>
                <c:pt idx="205">
                  <c:v>713.92617262718363</c:v>
                </c:pt>
                <c:pt idx="206">
                  <c:v>623.92345008676057</c:v>
                </c:pt>
                <c:pt idx="207">
                  <c:v>713.92617262718363</c:v>
                </c:pt>
                <c:pt idx="208">
                  <c:v>713.92617262718363</c:v>
                </c:pt>
                <c:pt idx="209">
                  <c:v>623.92345008676057</c:v>
                </c:pt>
                <c:pt idx="210">
                  <c:v>1163.939785329299</c:v>
                </c:pt>
                <c:pt idx="211">
                  <c:v>1163.939785329299</c:v>
                </c:pt>
                <c:pt idx="212">
                  <c:v>1163.939785329299</c:v>
                </c:pt>
                <c:pt idx="213">
                  <c:v>983.93434024845283</c:v>
                </c:pt>
                <c:pt idx="214">
                  <c:v>1073.9370627888757</c:v>
                </c:pt>
                <c:pt idx="215">
                  <c:v>1163.939785329299</c:v>
                </c:pt>
                <c:pt idx="216">
                  <c:v>983.93434024845283</c:v>
                </c:pt>
                <c:pt idx="217">
                  <c:v>1163.939785329299</c:v>
                </c:pt>
                <c:pt idx="218">
                  <c:v>1163.939785329299</c:v>
                </c:pt>
                <c:pt idx="219">
                  <c:v>803.9288951676067</c:v>
                </c:pt>
                <c:pt idx="220">
                  <c:v>1163.939785329299</c:v>
                </c:pt>
                <c:pt idx="221">
                  <c:v>983.93434024845283</c:v>
                </c:pt>
                <c:pt idx="222">
                  <c:v>1163.939785329299</c:v>
                </c:pt>
                <c:pt idx="223">
                  <c:v>713.92617262718363</c:v>
                </c:pt>
                <c:pt idx="224">
                  <c:v>983.93434024845283</c:v>
                </c:pt>
                <c:pt idx="225">
                  <c:v>713.92617262718363</c:v>
                </c:pt>
                <c:pt idx="226">
                  <c:v>1253.9425078697218</c:v>
                </c:pt>
                <c:pt idx="227">
                  <c:v>1163.939785329299</c:v>
                </c:pt>
                <c:pt idx="228">
                  <c:v>803.9288951676067</c:v>
                </c:pt>
                <c:pt idx="229">
                  <c:v>803.9288951676067</c:v>
                </c:pt>
                <c:pt idx="230">
                  <c:v>1073.9370627888757</c:v>
                </c:pt>
                <c:pt idx="231">
                  <c:v>983.93434024845283</c:v>
                </c:pt>
                <c:pt idx="232">
                  <c:v>803.9288951676067</c:v>
                </c:pt>
                <c:pt idx="233">
                  <c:v>1163.939785329299</c:v>
                </c:pt>
                <c:pt idx="234">
                  <c:v>803.9288951676067</c:v>
                </c:pt>
                <c:pt idx="235">
                  <c:v>1073.9370627888757</c:v>
                </c:pt>
                <c:pt idx="236">
                  <c:v>713.92617262718363</c:v>
                </c:pt>
                <c:pt idx="237">
                  <c:v>1073.9370627888757</c:v>
                </c:pt>
                <c:pt idx="238">
                  <c:v>983.93434024845283</c:v>
                </c:pt>
                <c:pt idx="239">
                  <c:v>983.93434024845283</c:v>
                </c:pt>
                <c:pt idx="240">
                  <c:v>983.93434024845283</c:v>
                </c:pt>
                <c:pt idx="241">
                  <c:v>803.9288951676067</c:v>
                </c:pt>
                <c:pt idx="242">
                  <c:v>983.93434024845283</c:v>
                </c:pt>
                <c:pt idx="243">
                  <c:v>1073.9370627888757</c:v>
                </c:pt>
                <c:pt idx="244">
                  <c:v>1163.939785329299</c:v>
                </c:pt>
                <c:pt idx="245">
                  <c:v>893.93161770802976</c:v>
                </c:pt>
                <c:pt idx="246">
                  <c:v>893.93161770802976</c:v>
                </c:pt>
                <c:pt idx="247">
                  <c:v>1163.939785329299</c:v>
                </c:pt>
                <c:pt idx="248">
                  <c:v>1073.9370627888757</c:v>
                </c:pt>
                <c:pt idx="249">
                  <c:v>1163.939785329299</c:v>
                </c:pt>
                <c:pt idx="250">
                  <c:v>803.9288951676067</c:v>
                </c:pt>
                <c:pt idx="251">
                  <c:v>623.92345008676057</c:v>
                </c:pt>
                <c:pt idx="252">
                  <c:v>983.93434024845283</c:v>
                </c:pt>
                <c:pt idx="253">
                  <c:v>713.92617262718363</c:v>
                </c:pt>
                <c:pt idx="254">
                  <c:v>1073.9370627888757</c:v>
                </c:pt>
                <c:pt idx="255">
                  <c:v>1163.939785329299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E-C643-92F0-2D512E1C5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27712"/>
        <c:axId val="79829632"/>
      </c:scatterChart>
      <c:valAx>
        <c:axId val="7982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Variable 1</a:t>
                </a:r>
              </a:p>
            </c:rich>
          </c:tx>
          <c:layout>
            <c:manualLayout>
              <c:xMode val="edge"/>
              <c:yMode val="edge"/>
              <c:x val="0.47599164926931115"/>
              <c:y val="0.878230364662067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29632"/>
        <c:crosses val="autoZero"/>
        <c:crossBetween val="midCat"/>
      </c:valAx>
      <c:valAx>
        <c:axId val="79829632"/>
        <c:scaling>
          <c:orientation val="minMax"/>
          <c:max val="1800"/>
          <c:min val="4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3.3402922755741131E-2"/>
              <c:y val="0.46494548717403572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27712"/>
        <c:crosses val="autoZero"/>
        <c:crossBetween val="midCat"/>
        <c:majorUnit val="4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Males Residuals </a:t>
            </a:r>
          </a:p>
        </c:rich>
      </c:tx>
      <c:layout>
        <c:manualLayout>
          <c:xMode val="edge"/>
          <c:yMode val="edge"/>
          <c:x val="0.37451737451737455"/>
          <c:y val="3.437500000000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1312741312741"/>
          <c:y val="0.18437500000000001"/>
          <c:w val="0.84362934362934372"/>
          <c:h val="0.6281250000000001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'Resid Anyl by Sex'!$M$7:$M$31</c:f>
              <c:numCache>
                <c:formatCode>General</c:formatCode>
                <c:ptCount val="25"/>
                <c:pt idx="0">
                  <c:v>-300</c:v>
                </c:pt>
                <c:pt idx="1">
                  <c:v>-275</c:v>
                </c:pt>
                <c:pt idx="2">
                  <c:v>-250</c:v>
                </c:pt>
                <c:pt idx="3">
                  <c:v>-225</c:v>
                </c:pt>
                <c:pt idx="4">
                  <c:v>-200</c:v>
                </c:pt>
                <c:pt idx="5">
                  <c:v>-175</c:v>
                </c:pt>
                <c:pt idx="6">
                  <c:v>-150</c:v>
                </c:pt>
                <c:pt idx="7">
                  <c:v>-125</c:v>
                </c:pt>
                <c:pt idx="8">
                  <c:v>-100</c:v>
                </c:pt>
                <c:pt idx="9">
                  <c:v>-75</c:v>
                </c:pt>
                <c:pt idx="10">
                  <c:v>-50</c:v>
                </c:pt>
                <c:pt idx="11">
                  <c:v>-25</c:v>
                </c:pt>
                <c:pt idx="12">
                  <c:v>0</c:v>
                </c:pt>
                <c:pt idx="13">
                  <c:v>25</c:v>
                </c:pt>
                <c:pt idx="14">
                  <c:v>50</c:v>
                </c:pt>
                <c:pt idx="15">
                  <c:v>75</c:v>
                </c:pt>
                <c:pt idx="16">
                  <c:v>100</c:v>
                </c:pt>
                <c:pt idx="17">
                  <c:v>125</c:v>
                </c:pt>
                <c:pt idx="18">
                  <c:v>150</c:v>
                </c:pt>
                <c:pt idx="19">
                  <c:v>175</c:v>
                </c:pt>
                <c:pt idx="20">
                  <c:v>200</c:v>
                </c:pt>
                <c:pt idx="21">
                  <c:v>225</c:v>
                </c:pt>
                <c:pt idx="22">
                  <c:v>250</c:v>
                </c:pt>
                <c:pt idx="23">
                  <c:v>275</c:v>
                </c:pt>
                <c:pt idx="24">
                  <c:v>300</c:v>
                </c:pt>
              </c:numCache>
            </c:numRef>
          </c:cat>
          <c:val>
            <c:numRef>
              <c:f>'Resid Anyl by Sex'!$N$7:$N$31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13</c:v>
                </c:pt>
                <c:pt idx="9">
                  <c:v>17</c:v>
                </c:pt>
                <c:pt idx="10">
                  <c:v>10</c:v>
                </c:pt>
                <c:pt idx="11">
                  <c:v>20</c:v>
                </c:pt>
                <c:pt idx="12">
                  <c:v>23</c:v>
                </c:pt>
                <c:pt idx="13">
                  <c:v>22</c:v>
                </c:pt>
                <c:pt idx="14">
                  <c:v>17</c:v>
                </c:pt>
                <c:pt idx="15">
                  <c:v>13</c:v>
                </c:pt>
                <c:pt idx="16">
                  <c:v>9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0-BE4E-989C-675523D6C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884288"/>
        <c:axId val="79886208"/>
      </c:barChart>
      <c:catAx>
        <c:axId val="7988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  ($)</a:t>
                </a:r>
              </a:p>
            </c:rich>
          </c:tx>
          <c:layout>
            <c:manualLayout>
              <c:xMode val="edge"/>
              <c:yMode val="edge"/>
              <c:x val="0.45366795366795371"/>
              <c:y val="0.91249999999999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862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988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2.7027027027027039E-2"/>
              <c:y val="0.375000000000000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8428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Females Residuals </a:t>
            </a:r>
          </a:p>
        </c:rich>
      </c:tx>
      <c:layout>
        <c:manualLayout>
          <c:xMode val="edge"/>
          <c:yMode val="edge"/>
          <c:x val="0.35465183399163108"/>
          <c:y val="3.44828114022265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0721881665384"/>
          <c:y val="0.16927925597456647"/>
          <c:w val="0.84302485129158222"/>
          <c:h val="0.61755580420351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'Resid Anyl by Sex'!$M$7:$M$31</c:f>
              <c:numCache>
                <c:formatCode>General</c:formatCode>
                <c:ptCount val="25"/>
                <c:pt idx="0">
                  <c:v>-300</c:v>
                </c:pt>
                <c:pt idx="1">
                  <c:v>-275</c:v>
                </c:pt>
                <c:pt idx="2">
                  <c:v>-250</c:v>
                </c:pt>
                <c:pt idx="3">
                  <c:v>-225</c:v>
                </c:pt>
                <c:pt idx="4">
                  <c:v>-200</c:v>
                </c:pt>
                <c:pt idx="5">
                  <c:v>-175</c:v>
                </c:pt>
                <c:pt idx="6">
                  <c:v>-150</c:v>
                </c:pt>
                <c:pt idx="7">
                  <c:v>-125</c:v>
                </c:pt>
                <c:pt idx="8">
                  <c:v>-100</c:v>
                </c:pt>
                <c:pt idx="9">
                  <c:v>-75</c:v>
                </c:pt>
                <c:pt idx="10">
                  <c:v>-50</c:v>
                </c:pt>
                <c:pt idx="11">
                  <c:v>-25</c:v>
                </c:pt>
                <c:pt idx="12">
                  <c:v>0</c:v>
                </c:pt>
                <c:pt idx="13">
                  <c:v>25</c:v>
                </c:pt>
                <c:pt idx="14">
                  <c:v>50</c:v>
                </c:pt>
                <c:pt idx="15">
                  <c:v>75</c:v>
                </c:pt>
                <c:pt idx="16">
                  <c:v>100</c:v>
                </c:pt>
                <c:pt idx="17">
                  <c:v>125</c:v>
                </c:pt>
                <c:pt idx="18">
                  <c:v>150</c:v>
                </c:pt>
                <c:pt idx="19">
                  <c:v>175</c:v>
                </c:pt>
                <c:pt idx="20">
                  <c:v>200</c:v>
                </c:pt>
                <c:pt idx="21">
                  <c:v>225</c:v>
                </c:pt>
                <c:pt idx="22">
                  <c:v>250</c:v>
                </c:pt>
                <c:pt idx="23">
                  <c:v>275</c:v>
                </c:pt>
                <c:pt idx="24">
                  <c:v>300</c:v>
                </c:pt>
              </c:numCache>
            </c:numRef>
          </c:cat>
          <c:val>
            <c:numRef>
              <c:f>'Resid Anyl by Sex'!$P$7:$P$31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0-7646-AE80-07D709A0D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1414784"/>
        <c:axId val="81572608"/>
      </c:barChart>
      <c:catAx>
        <c:axId val="8141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  ($)</a:t>
                </a:r>
              </a:p>
            </c:rich>
          </c:tx>
          <c:layout>
            <c:manualLayout>
              <c:xMode val="edge"/>
              <c:yMode val="edge"/>
              <c:x val="0.45348923034995453"/>
              <c:y val="0.9122271016407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726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157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2.7131834294441725E-2"/>
              <c:y val="0.354232517131963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1478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 Variable 1  Residual Plot</a:t>
            </a:r>
          </a:p>
        </c:rich>
      </c:tx>
      <c:layout>
        <c:manualLayout>
          <c:xMode val="edge"/>
          <c:yMode val="edge"/>
          <c:x val="0.2298389359396027"/>
          <c:y val="3.74150902658982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62923271841993"/>
          <c:y val="0.24830014449187032"/>
          <c:w val="0.73992008324415981"/>
          <c:h val="0.4693893142449055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Data!$C$2:$C$257</c:f>
              <c:numCache>
                <c:formatCode>General</c:formatCode>
                <c:ptCount val="25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7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7</c:v>
                </c:pt>
                <c:pt idx="23">
                  <c:v>2</c:v>
                </c:pt>
                <c:pt idx="24">
                  <c:v>6</c:v>
                </c:pt>
                <c:pt idx="25">
                  <c:v>8</c:v>
                </c:pt>
                <c:pt idx="26">
                  <c:v>2</c:v>
                </c:pt>
                <c:pt idx="27">
                  <c:v>2</c:v>
                </c:pt>
                <c:pt idx="28">
                  <c:v>7</c:v>
                </c:pt>
                <c:pt idx="29">
                  <c:v>5</c:v>
                </c:pt>
                <c:pt idx="30">
                  <c:v>2</c:v>
                </c:pt>
                <c:pt idx="31">
                  <c:v>1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7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6</c:v>
                </c:pt>
                <c:pt idx="42">
                  <c:v>5</c:v>
                </c:pt>
                <c:pt idx="43">
                  <c:v>3</c:v>
                </c:pt>
                <c:pt idx="44">
                  <c:v>7</c:v>
                </c:pt>
                <c:pt idx="45">
                  <c:v>4</c:v>
                </c:pt>
                <c:pt idx="46">
                  <c:v>7</c:v>
                </c:pt>
                <c:pt idx="47">
                  <c:v>4</c:v>
                </c:pt>
                <c:pt idx="48">
                  <c:v>7</c:v>
                </c:pt>
                <c:pt idx="49">
                  <c:v>5</c:v>
                </c:pt>
                <c:pt idx="50">
                  <c:v>8</c:v>
                </c:pt>
                <c:pt idx="51">
                  <c:v>5</c:v>
                </c:pt>
                <c:pt idx="52">
                  <c:v>7</c:v>
                </c:pt>
                <c:pt idx="53">
                  <c:v>8</c:v>
                </c:pt>
                <c:pt idx="54">
                  <c:v>3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5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2</c:v>
                </c:pt>
                <c:pt idx="66">
                  <c:v>6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7</c:v>
                </c:pt>
                <c:pt idx="83">
                  <c:v>7</c:v>
                </c:pt>
                <c:pt idx="84">
                  <c:v>4</c:v>
                </c:pt>
                <c:pt idx="85">
                  <c:v>8</c:v>
                </c:pt>
                <c:pt idx="86">
                  <c:v>5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7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8</c:v>
                </c:pt>
                <c:pt idx="102">
                  <c:v>5</c:v>
                </c:pt>
                <c:pt idx="103">
                  <c:v>1</c:v>
                </c:pt>
                <c:pt idx="104">
                  <c:v>4</c:v>
                </c:pt>
                <c:pt idx="105">
                  <c:v>7</c:v>
                </c:pt>
                <c:pt idx="106">
                  <c:v>3</c:v>
                </c:pt>
                <c:pt idx="107">
                  <c:v>7</c:v>
                </c:pt>
                <c:pt idx="108">
                  <c:v>2</c:v>
                </c:pt>
                <c:pt idx="109">
                  <c:v>6</c:v>
                </c:pt>
                <c:pt idx="110">
                  <c:v>8</c:v>
                </c:pt>
                <c:pt idx="111">
                  <c:v>6</c:v>
                </c:pt>
                <c:pt idx="112">
                  <c:v>1</c:v>
                </c:pt>
                <c:pt idx="113">
                  <c:v>7</c:v>
                </c:pt>
                <c:pt idx="114">
                  <c:v>6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7</c:v>
                </c:pt>
                <c:pt idx="123">
                  <c:v>8</c:v>
                </c:pt>
                <c:pt idx="124">
                  <c:v>5</c:v>
                </c:pt>
                <c:pt idx="125">
                  <c:v>7</c:v>
                </c:pt>
                <c:pt idx="126">
                  <c:v>2</c:v>
                </c:pt>
                <c:pt idx="127">
                  <c:v>7</c:v>
                </c:pt>
                <c:pt idx="128">
                  <c:v>2</c:v>
                </c:pt>
                <c:pt idx="129">
                  <c:v>2</c:v>
                </c:pt>
                <c:pt idx="130">
                  <c:v>7</c:v>
                </c:pt>
                <c:pt idx="131">
                  <c:v>4</c:v>
                </c:pt>
                <c:pt idx="132">
                  <c:v>7</c:v>
                </c:pt>
                <c:pt idx="133">
                  <c:v>7</c:v>
                </c:pt>
                <c:pt idx="134">
                  <c:v>1</c:v>
                </c:pt>
                <c:pt idx="135">
                  <c:v>5</c:v>
                </c:pt>
                <c:pt idx="136">
                  <c:v>8</c:v>
                </c:pt>
                <c:pt idx="137">
                  <c:v>5</c:v>
                </c:pt>
                <c:pt idx="138">
                  <c:v>2</c:v>
                </c:pt>
                <c:pt idx="139">
                  <c:v>1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4</c:v>
                </c:pt>
                <c:pt idx="144">
                  <c:v>8</c:v>
                </c:pt>
                <c:pt idx="145">
                  <c:v>3</c:v>
                </c:pt>
                <c:pt idx="146">
                  <c:v>1</c:v>
                </c:pt>
                <c:pt idx="147">
                  <c:v>7</c:v>
                </c:pt>
                <c:pt idx="148">
                  <c:v>2</c:v>
                </c:pt>
                <c:pt idx="149">
                  <c:v>4</c:v>
                </c:pt>
                <c:pt idx="150">
                  <c:v>1</c:v>
                </c:pt>
                <c:pt idx="151">
                  <c:v>7</c:v>
                </c:pt>
                <c:pt idx="152">
                  <c:v>6</c:v>
                </c:pt>
                <c:pt idx="153">
                  <c:v>1</c:v>
                </c:pt>
                <c:pt idx="154">
                  <c:v>2</c:v>
                </c:pt>
                <c:pt idx="155">
                  <c:v>7</c:v>
                </c:pt>
                <c:pt idx="156">
                  <c:v>4</c:v>
                </c:pt>
                <c:pt idx="157">
                  <c:v>8</c:v>
                </c:pt>
                <c:pt idx="158">
                  <c:v>8</c:v>
                </c:pt>
                <c:pt idx="159">
                  <c:v>5</c:v>
                </c:pt>
                <c:pt idx="160">
                  <c:v>7</c:v>
                </c:pt>
                <c:pt idx="161">
                  <c:v>6</c:v>
                </c:pt>
                <c:pt idx="162">
                  <c:v>8</c:v>
                </c:pt>
                <c:pt idx="163">
                  <c:v>5</c:v>
                </c:pt>
                <c:pt idx="164">
                  <c:v>2</c:v>
                </c:pt>
                <c:pt idx="165">
                  <c:v>7</c:v>
                </c:pt>
                <c:pt idx="166">
                  <c:v>3</c:v>
                </c:pt>
                <c:pt idx="167">
                  <c:v>2</c:v>
                </c:pt>
                <c:pt idx="168">
                  <c:v>5</c:v>
                </c:pt>
                <c:pt idx="169">
                  <c:v>2</c:v>
                </c:pt>
                <c:pt idx="170">
                  <c:v>4</c:v>
                </c:pt>
                <c:pt idx="171">
                  <c:v>6</c:v>
                </c:pt>
                <c:pt idx="172">
                  <c:v>4</c:v>
                </c:pt>
                <c:pt idx="173">
                  <c:v>2</c:v>
                </c:pt>
                <c:pt idx="174">
                  <c:v>1</c:v>
                </c:pt>
                <c:pt idx="175">
                  <c:v>6</c:v>
                </c:pt>
                <c:pt idx="176">
                  <c:v>1</c:v>
                </c:pt>
                <c:pt idx="177">
                  <c:v>5</c:v>
                </c:pt>
                <c:pt idx="178">
                  <c:v>1</c:v>
                </c:pt>
                <c:pt idx="179">
                  <c:v>1</c:v>
                </c:pt>
                <c:pt idx="180">
                  <c:v>4</c:v>
                </c:pt>
                <c:pt idx="181">
                  <c:v>8</c:v>
                </c:pt>
                <c:pt idx="182">
                  <c:v>2</c:v>
                </c:pt>
                <c:pt idx="183">
                  <c:v>3</c:v>
                </c:pt>
                <c:pt idx="184">
                  <c:v>8</c:v>
                </c:pt>
                <c:pt idx="185">
                  <c:v>7</c:v>
                </c:pt>
                <c:pt idx="186">
                  <c:v>2</c:v>
                </c:pt>
                <c:pt idx="187">
                  <c:v>8</c:v>
                </c:pt>
                <c:pt idx="188">
                  <c:v>5</c:v>
                </c:pt>
                <c:pt idx="189">
                  <c:v>5</c:v>
                </c:pt>
                <c:pt idx="190">
                  <c:v>2</c:v>
                </c:pt>
                <c:pt idx="191">
                  <c:v>5</c:v>
                </c:pt>
                <c:pt idx="192">
                  <c:v>2</c:v>
                </c:pt>
                <c:pt idx="193">
                  <c:v>6</c:v>
                </c:pt>
                <c:pt idx="194">
                  <c:v>6</c:v>
                </c:pt>
                <c:pt idx="195">
                  <c:v>1</c:v>
                </c:pt>
                <c:pt idx="196">
                  <c:v>5</c:v>
                </c:pt>
                <c:pt idx="197">
                  <c:v>1</c:v>
                </c:pt>
                <c:pt idx="198">
                  <c:v>5</c:v>
                </c:pt>
                <c:pt idx="199">
                  <c:v>6</c:v>
                </c:pt>
                <c:pt idx="200">
                  <c:v>2</c:v>
                </c:pt>
                <c:pt idx="201">
                  <c:v>7</c:v>
                </c:pt>
                <c:pt idx="202">
                  <c:v>7</c:v>
                </c:pt>
                <c:pt idx="203">
                  <c:v>2</c:v>
                </c:pt>
                <c:pt idx="204">
                  <c:v>7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5</c:v>
                </c:pt>
                <c:pt idx="217">
                  <c:v>7</c:v>
                </c:pt>
                <c:pt idx="218">
                  <c:v>7</c:v>
                </c:pt>
                <c:pt idx="219">
                  <c:v>3</c:v>
                </c:pt>
                <c:pt idx="220">
                  <c:v>7</c:v>
                </c:pt>
                <c:pt idx="221">
                  <c:v>5</c:v>
                </c:pt>
                <c:pt idx="222">
                  <c:v>7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8</c:v>
                </c:pt>
                <c:pt idx="227">
                  <c:v>7</c:v>
                </c:pt>
                <c:pt idx="228">
                  <c:v>3</c:v>
                </c:pt>
                <c:pt idx="229">
                  <c:v>3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7</c:v>
                </c:pt>
                <c:pt idx="234">
                  <c:v>3</c:v>
                </c:pt>
                <c:pt idx="235">
                  <c:v>6</c:v>
                </c:pt>
                <c:pt idx="236">
                  <c:v>2</c:v>
                </c:pt>
                <c:pt idx="237">
                  <c:v>6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3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4</c:v>
                </c:pt>
                <c:pt idx="246">
                  <c:v>4</c:v>
                </c:pt>
                <c:pt idx="247">
                  <c:v>7</c:v>
                </c:pt>
                <c:pt idx="248">
                  <c:v>6</c:v>
                </c:pt>
                <c:pt idx="249">
                  <c:v>7</c:v>
                </c:pt>
                <c:pt idx="250">
                  <c:v>3</c:v>
                </c:pt>
                <c:pt idx="251">
                  <c:v>1</c:v>
                </c:pt>
                <c:pt idx="252">
                  <c:v>5</c:v>
                </c:pt>
                <c:pt idx="253">
                  <c:v>2</c:v>
                </c:pt>
                <c:pt idx="254">
                  <c:v>6</c:v>
                </c:pt>
                <c:pt idx="255">
                  <c:v>7</c:v>
                </c:pt>
              </c:numCache>
            </c:numRef>
          </c:xVal>
          <c:yVal>
            <c:numRef>
              <c:f>'Gr, TinG Regr'!$C$26:$C$281</c:f>
              <c:numCache>
                <c:formatCode>General</c:formatCode>
                <c:ptCount val="256"/>
                <c:pt idx="0">
                  <c:v>137.34432168287674</c:v>
                </c:pt>
                <c:pt idx="1">
                  <c:v>-34.154532211895685</c:v>
                </c:pt>
                <c:pt idx="2">
                  <c:v>-53.035678317123256</c:v>
                </c:pt>
                <c:pt idx="3">
                  <c:v>281.86655135873548</c:v>
                </c:pt>
                <c:pt idx="4">
                  <c:v>-122.9174494300313</c:v>
                </c:pt>
                <c:pt idx="5">
                  <c:v>-18.535678317123256</c:v>
                </c:pt>
                <c:pt idx="6">
                  <c:v>-22.617662584878417</c:v>
                </c:pt>
                <c:pt idx="7">
                  <c:v>-50.691570491205425</c:v>
                </c:pt>
                <c:pt idx="8">
                  <c:v>24.047541060968342</c:v>
                </c:pt>
                <c:pt idx="9">
                  <c:v>-35.725678317123311</c:v>
                </c:pt>
                <c:pt idx="10">
                  <c:v>126.8095443467239</c:v>
                </c:pt>
                <c:pt idx="11">
                  <c:v>236.5036209053435</c:v>
                </c:pt>
                <c:pt idx="12">
                  <c:v>-13.758640037813393</c:v>
                </c:pt>
                <c:pt idx="13">
                  <c:v>16.241359962186607</c:v>
                </c:pt>
                <c:pt idx="14">
                  <c:v>12.945467788104338</c:v>
                </c:pt>
                <c:pt idx="15">
                  <c:v>4.1113467269302646</c:v>
                </c:pt>
                <c:pt idx="16">
                  <c:v>122.6025060674142</c:v>
                </c:pt>
                <c:pt idx="17">
                  <c:v>58.257283403567044</c:v>
                </c:pt>
                <c:pt idx="18">
                  <c:v>-43.913417373966467</c:v>
                </c:pt>
                <c:pt idx="19">
                  <c:v>42.391391229484725</c:v>
                </c:pt>
                <c:pt idx="20">
                  <c:v>51.964321682876744</c:v>
                </c:pt>
                <c:pt idx="21">
                  <c:v>158.58658262603353</c:v>
                </c:pt>
                <c:pt idx="22">
                  <c:v>8.3447696662976796</c:v>
                </c:pt>
                <c:pt idx="23">
                  <c:v>-7.7382933753029874</c:v>
                </c:pt>
                <c:pt idx="24">
                  <c:v>-140.18459474649205</c:v>
                </c:pt>
                <c:pt idx="25">
                  <c:v>73.481807945607443</c:v>
                </c:pt>
                <c:pt idx="26">
                  <c:v>18.964321682876744</c:v>
                </c:pt>
                <c:pt idx="27">
                  <c:v>25.537252136268762</c:v>
                </c:pt>
                <c:pt idx="28">
                  <c:v>-21.650486920574394</c:v>
                </c:pt>
                <c:pt idx="29">
                  <c:v>-11.67749393258589</c:v>
                </c:pt>
                <c:pt idx="30">
                  <c:v>9.9752413980010033</c:v>
                </c:pt>
                <c:pt idx="31">
                  <c:v>8.1269680083546518</c:v>
                </c:pt>
                <c:pt idx="32">
                  <c:v>-64.340486920574449</c:v>
                </c:pt>
                <c:pt idx="33">
                  <c:v>-135.63163302580188</c:v>
                </c:pt>
                <c:pt idx="34">
                  <c:v>-123.15163302580186</c:v>
                </c:pt>
                <c:pt idx="35">
                  <c:v>76.241359962186607</c:v>
                </c:pt>
                <c:pt idx="36">
                  <c:v>135.66842950879459</c:v>
                </c:pt>
                <c:pt idx="37">
                  <c:v>-60.80341737396634</c:v>
                </c:pt>
                <c:pt idx="38">
                  <c:v>-14.7759359745246</c:v>
                </c:pt>
                <c:pt idx="39">
                  <c:v>-29.861601758503639</c:v>
                </c:pt>
                <c:pt idx="40">
                  <c:v>-86.712458939031649</c:v>
                </c:pt>
                <c:pt idx="41">
                  <c:v>-162.35459474649201</c:v>
                </c:pt>
                <c:pt idx="42">
                  <c:v>-41.34456347919388</c:v>
                </c:pt>
                <c:pt idx="43">
                  <c:v>-16.387089532264554</c:v>
                </c:pt>
                <c:pt idx="44">
                  <c:v>56.022443532817533</c:v>
                </c:pt>
                <c:pt idx="45">
                  <c:v>-53.135740851719675</c:v>
                </c:pt>
                <c:pt idx="46">
                  <c:v>-118.69169556039833</c:v>
                </c:pt>
                <c:pt idx="47">
                  <c:v>195.94546778810434</c:v>
                </c:pt>
                <c:pt idx="48">
                  <c:v>262.06830443960166</c:v>
                </c:pt>
                <c:pt idx="49">
                  <c:v>-202.59717853737357</c:v>
                </c:pt>
                <c:pt idx="50">
                  <c:v>5.7736209053434777</c:v>
                </c:pt>
                <c:pt idx="51">
                  <c:v>-15.631633025801875</c:v>
                </c:pt>
                <c:pt idx="52">
                  <c:v>112.59476966629768</c:v>
                </c:pt>
                <c:pt idx="53">
                  <c:v>207.67362090534334</c:v>
                </c:pt>
                <c:pt idx="54">
                  <c:v>60.668429508794588</c:v>
                </c:pt>
                <c:pt idx="55">
                  <c:v>7.8347696662976887</c:v>
                </c:pt>
                <c:pt idx="56">
                  <c:v>-21.062268613012066</c:v>
                </c:pt>
                <c:pt idx="57">
                  <c:v>7.8347696662976887</c:v>
                </c:pt>
                <c:pt idx="58">
                  <c:v>-156.60456347919387</c:v>
                </c:pt>
                <c:pt idx="59">
                  <c:v>16.241359962186607</c:v>
                </c:pt>
                <c:pt idx="60">
                  <c:v>-92.753383450941328</c:v>
                </c:pt>
                <c:pt idx="61">
                  <c:v>7.1410758342723284</c:v>
                </c:pt>
                <c:pt idx="62">
                  <c:v>49.756143081083451</c:v>
                </c:pt>
                <c:pt idx="63">
                  <c:v>-40.574532211895644</c:v>
                </c:pt>
                <c:pt idx="64">
                  <c:v>-203.62755646718233</c:v>
                </c:pt>
                <c:pt idx="65">
                  <c:v>-16.462747863731238</c:v>
                </c:pt>
                <c:pt idx="66">
                  <c:v>-99.930455653275999</c:v>
                </c:pt>
                <c:pt idx="67">
                  <c:v>143.17135996218656</c:v>
                </c:pt>
                <c:pt idx="68">
                  <c:v>57.428429508794579</c:v>
                </c:pt>
                <c:pt idx="69">
                  <c:v>45.071359962186648</c:v>
                </c:pt>
                <c:pt idx="70">
                  <c:v>-45.620895198226322</c:v>
                </c:pt>
                <c:pt idx="71">
                  <c:v>158.63954434672405</c:v>
                </c:pt>
                <c:pt idx="72">
                  <c:v>-65.181664293100084</c:v>
                </c:pt>
                <c:pt idx="73">
                  <c:v>96.932430297561268</c:v>
                </c:pt>
                <c:pt idx="74">
                  <c:v>7.7900958735312997E-2</c:v>
                </c:pt>
                <c:pt idx="75">
                  <c:v>28.908802641817601</c:v>
                </c:pt>
                <c:pt idx="76">
                  <c:v>-49.777493932585912</c:v>
                </c:pt>
                <c:pt idx="77">
                  <c:v>24.433483520349341</c:v>
                </c:pt>
                <c:pt idx="78">
                  <c:v>135.87129742759021</c:v>
                </c:pt>
                <c:pt idx="79">
                  <c:v>16.241359962186607</c:v>
                </c:pt>
                <c:pt idx="80">
                  <c:v>39.34135996218663</c:v>
                </c:pt>
                <c:pt idx="81">
                  <c:v>59.770502781658593</c:v>
                </c:pt>
                <c:pt idx="82">
                  <c:v>-15.235230333702248</c:v>
                </c:pt>
                <c:pt idx="83">
                  <c:v>263.10476966629767</c:v>
                </c:pt>
                <c:pt idx="84">
                  <c:v>-111.22651647965063</c:v>
                </c:pt>
                <c:pt idx="85">
                  <c:v>224.21209687030705</c:v>
                </c:pt>
                <c:pt idx="86">
                  <c:v>-124.69624558699297</c:v>
                </c:pt>
                <c:pt idx="87">
                  <c:v>85.444321682876762</c:v>
                </c:pt>
                <c:pt idx="88">
                  <c:v>27.668429508794588</c:v>
                </c:pt>
                <c:pt idx="89">
                  <c:v>53.293483520349355</c:v>
                </c:pt>
                <c:pt idx="90">
                  <c:v>-29.054532211895662</c:v>
                </c:pt>
                <c:pt idx="91">
                  <c:v>-77.704563479193894</c:v>
                </c:pt>
                <c:pt idx="92">
                  <c:v>-76.462747863731238</c:v>
                </c:pt>
                <c:pt idx="93">
                  <c:v>22.838429508794547</c:v>
                </c:pt>
                <c:pt idx="94">
                  <c:v>-15.761828148606924</c:v>
                </c:pt>
                <c:pt idx="95">
                  <c:v>176.15435295017494</c:v>
                </c:pt>
                <c:pt idx="96">
                  <c:v>-21.650486920574394</c:v>
                </c:pt>
                <c:pt idx="97">
                  <c:v>25.266074763742949</c:v>
                </c:pt>
                <c:pt idx="98">
                  <c:v>31.537252136268762</c:v>
                </c:pt>
                <c:pt idx="99">
                  <c:v>100.73940696172963</c:v>
                </c:pt>
                <c:pt idx="100">
                  <c:v>-24.945709584421365</c:v>
                </c:pt>
                <c:pt idx="101">
                  <c:v>-89.794657281088575</c:v>
                </c:pt>
                <c:pt idx="102">
                  <c:v>-124.77749393258591</c:v>
                </c:pt>
                <c:pt idx="103">
                  <c:v>28.388203118691308</c:v>
                </c:pt>
                <c:pt idx="104">
                  <c:v>-124.33453221189563</c:v>
                </c:pt>
                <c:pt idx="105">
                  <c:v>-31.223417373966413</c:v>
                </c:pt>
                <c:pt idx="106">
                  <c:v>7.2413599621866069</c:v>
                </c:pt>
                <c:pt idx="107">
                  <c:v>-84.14523033370233</c:v>
                </c:pt>
                <c:pt idx="108">
                  <c:v>2.8840062876644197</c:v>
                </c:pt>
                <c:pt idx="109">
                  <c:v>-144.93104673793164</c:v>
                </c:pt>
                <c:pt idx="110">
                  <c:v>-61.368192054392466</c:v>
                </c:pt>
                <c:pt idx="111">
                  <c:v>-121.26045565327604</c:v>
                </c:pt>
                <c:pt idx="112">
                  <c:v>-28.706264604993407</c:v>
                </c:pt>
                <c:pt idx="113">
                  <c:v>-163.21755646718236</c:v>
                </c:pt>
                <c:pt idx="114">
                  <c:v>119.87954434672406</c:v>
                </c:pt>
                <c:pt idx="115">
                  <c:v>31.241359962186607</c:v>
                </c:pt>
                <c:pt idx="116">
                  <c:v>-7.4627478637312379</c:v>
                </c:pt>
                <c:pt idx="117">
                  <c:v>42.154321682876798</c:v>
                </c:pt>
                <c:pt idx="118">
                  <c:v>57.391391229484725</c:v>
                </c:pt>
                <c:pt idx="119">
                  <c:v>-76.462747863731238</c:v>
                </c:pt>
                <c:pt idx="120">
                  <c:v>45.945467788104338</c:v>
                </c:pt>
                <c:pt idx="121">
                  <c:v>68.260773674316397</c:v>
                </c:pt>
                <c:pt idx="122">
                  <c:v>172.26476966629775</c:v>
                </c:pt>
                <c:pt idx="123">
                  <c:v>-61.368192054392466</c:v>
                </c:pt>
                <c:pt idx="124">
                  <c:v>-23.227493932585958</c:v>
                </c:pt>
                <c:pt idx="125">
                  <c:v>76.379499844169231</c:v>
                </c:pt>
                <c:pt idx="126">
                  <c:v>-28.659528485639612</c:v>
                </c:pt>
                <c:pt idx="127">
                  <c:v>25.548304439601679</c:v>
                </c:pt>
                <c:pt idx="128">
                  <c:v>69.738171851393076</c:v>
                </c:pt>
                <c:pt idx="129">
                  <c:v>115.11139122948475</c:v>
                </c:pt>
                <c:pt idx="130">
                  <c:v>82.834769666297689</c:v>
                </c:pt>
                <c:pt idx="131">
                  <c:v>-106.94482113659524</c:v>
                </c:pt>
                <c:pt idx="132">
                  <c:v>27.495373986209643</c:v>
                </c:pt>
                <c:pt idx="133">
                  <c:v>-71.933417373966449</c:v>
                </c:pt>
                <c:pt idx="134">
                  <c:v>-45.724700864188094</c:v>
                </c:pt>
                <c:pt idx="135">
                  <c:v>-39.261344101102281</c:v>
                </c:pt>
                <c:pt idx="136">
                  <c:v>215.5618079456076</c:v>
                </c:pt>
                <c:pt idx="137">
                  <c:v>82.730693107678235</c:v>
                </c:pt>
                <c:pt idx="138">
                  <c:v>84.168171851393026</c:v>
                </c:pt>
                <c:pt idx="139">
                  <c:v>0.11435295017497538</c:v>
                </c:pt>
                <c:pt idx="140">
                  <c:v>-49.377525199884076</c:v>
                </c:pt>
                <c:pt idx="141">
                  <c:v>42.258398241496366</c:v>
                </c:pt>
                <c:pt idx="142">
                  <c:v>59.139513079425569</c:v>
                </c:pt>
                <c:pt idx="143">
                  <c:v>-111.22651647965063</c:v>
                </c:pt>
                <c:pt idx="144">
                  <c:v>188.05362090534345</c:v>
                </c:pt>
                <c:pt idx="145">
                  <c:v>1.2413599621866069</c:v>
                </c:pt>
                <c:pt idx="146">
                  <c:v>208.85728340356695</c:v>
                </c:pt>
                <c:pt idx="147">
                  <c:v>66.735373986209652</c:v>
                </c:pt>
                <c:pt idx="148">
                  <c:v>-78.882458939031608</c:v>
                </c:pt>
                <c:pt idx="149">
                  <c:v>11.355467788104306</c:v>
                </c:pt>
                <c:pt idx="150">
                  <c:v>72.512066522463897</c:v>
                </c:pt>
                <c:pt idx="151">
                  <c:v>89.553061087985952</c:v>
                </c:pt>
                <c:pt idx="152">
                  <c:v>-96.354594746492012</c:v>
                </c:pt>
                <c:pt idx="153">
                  <c:v>170.78728340356702</c:v>
                </c:pt>
                <c:pt idx="154">
                  <c:v>-76.462747863731238</c:v>
                </c:pt>
                <c:pt idx="155">
                  <c:v>-64.340486920574449</c:v>
                </c:pt>
                <c:pt idx="156">
                  <c:v>-124.33453221189563</c:v>
                </c:pt>
                <c:pt idx="157">
                  <c:v>137.62655135873547</c:v>
                </c:pt>
                <c:pt idx="158">
                  <c:v>48.251807945607425</c:v>
                </c:pt>
                <c:pt idx="159">
                  <c:v>-103.35456347919387</c:v>
                </c:pt>
                <c:pt idx="160">
                  <c:v>-81.944310618578129</c:v>
                </c:pt>
                <c:pt idx="161">
                  <c:v>-93.182268613011956</c:v>
                </c:pt>
                <c:pt idx="162">
                  <c:v>59.801807945607607</c:v>
                </c:pt>
                <c:pt idx="163">
                  <c:v>-103.98749393258595</c:v>
                </c:pt>
                <c:pt idx="164">
                  <c:v>15.997843220924324</c:v>
                </c:pt>
                <c:pt idx="165">
                  <c:v>-107.17169556039835</c:v>
                </c:pt>
                <c:pt idx="166">
                  <c:v>76.326445241039437</c:v>
                </c:pt>
                <c:pt idx="167">
                  <c:v>42.391391229484725</c:v>
                </c:pt>
                <c:pt idx="168">
                  <c:v>102.89543652080602</c:v>
                </c:pt>
                <c:pt idx="169">
                  <c:v>9.5717066246970717</c:v>
                </c:pt>
                <c:pt idx="170">
                  <c:v>69.045467788104361</c:v>
                </c:pt>
                <c:pt idx="171">
                  <c:v>171.03725791901297</c:v>
                </c:pt>
                <c:pt idx="172">
                  <c:v>4.5183982414963566</c:v>
                </c:pt>
                <c:pt idx="173">
                  <c:v>75.964321682876744</c:v>
                </c:pt>
                <c:pt idx="174">
                  <c:v>-31.969497218341303</c:v>
                </c:pt>
                <c:pt idx="175">
                  <c:v>-101.64045565327604</c:v>
                </c:pt>
                <c:pt idx="176">
                  <c:v>-42.536264604993335</c:v>
                </c:pt>
                <c:pt idx="177">
                  <c:v>-154.77749393258591</c:v>
                </c:pt>
                <c:pt idx="178">
                  <c:v>18.654037554962656</c:v>
                </c:pt>
                <c:pt idx="179">
                  <c:v>97.674668345387317</c:v>
                </c:pt>
                <c:pt idx="180">
                  <c:v>-99.944216816683365</c:v>
                </c:pt>
                <c:pt idx="181">
                  <c:v>-93.970518187872585</c:v>
                </c:pt>
                <c:pt idx="182">
                  <c:v>49.40723890101242</c:v>
                </c:pt>
                <c:pt idx="183">
                  <c:v>-2.7815704912054571</c:v>
                </c:pt>
                <c:pt idx="184">
                  <c:v>137.62655135873547</c:v>
                </c:pt>
                <c:pt idx="185">
                  <c:v>263.85658262603351</c:v>
                </c:pt>
                <c:pt idx="186">
                  <c:v>-86.712458939031649</c:v>
                </c:pt>
                <c:pt idx="187">
                  <c:v>91.541807945607616</c:v>
                </c:pt>
                <c:pt idx="188">
                  <c:v>-157.47456347919388</c:v>
                </c:pt>
                <c:pt idx="189">
                  <c:v>-196.57457671445025</c:v>
                </c:pt>
                <c:pt idx="190">
                  <c:v>-47.714758601998938</c:v>
                </c:pt>
                <c:pt idx="191">
                  <c:v>-117.51749393258592</c:v>
                </c:pt>
                <c:pt idx="192">
                  <c:v>-13.518595535258896</c:v>
                </c:pt>
                <c:pt idx="193">
                  <c:v>-98.99752519988408</c:v>
                </c:pt>
                <c:pt idx="194">
                  <c:v>201.05773138698805</c:v>
                </c:pt>
                <c:pt idx="195">
                  <c:v>-123.59392523625706</c:v>
                </c:pt>
                <c:pt idx="196">
                  <c:v>-69.064563479193907</c:v>
                </c:pt>
                <c:pt idx="197">
                  <c:v>-43.399497218341367</c:v>
                </c:pt>
                <c:pt idx="198">
                  <c:v>-19.691646261058281</c:v>
                </c:pt>
                <c:pt idx="199">
                  <c:v>109.49954434672395</c:v>
                </c:pt>
                <c:pt idx="200">
                  <c:v>-29.128608770515257</c:v>
                </c:pt>
                <c:pt idx="201">
                  <c:v>134.76476966629775</c:v>
                </c:pt>
                <c:pt idx="202">
                  <c:v>-65.183101978754166</c:v>
                </c:pt>
                <c:pt idx="203">
                  <c:v>37.665241398001058</c:v>
                </c:pt>
                <c:pt idx="204">
                  <c:v>-279.34877834226268</c:v>
                </c:pt>
                <c:pt idx="205">
                  <c:v>-0.26306325894358906</c:v>
                </c:pt>
                <c:pt idx="206">
                  <c:v>-28.227933477536112</c:v>
                </c:pt>
                <c:pt idx="207">
                  <c:v>-70.92569155237959</c:v>
                </c:pt>
                <c:pt idx="208">
                  <c:v>-7.4627478637312379</c:v>
                </c:pt>
                <c:pt idx="209">
                  <c:v>85.833144310350917</c:v>
                </c:pt>
                <c:pt idx="210">
                  <c:v>-97.735230333702248</c:v>
                </c:pt>
                <c:pt idx="211">
                  <c:v>-18.977556467182467</c:v>
                </c:pt>
                <c:pt idx="212">
                  <c:v>-46.223417373966413</c:v>
                </c:pt>
                <c:pt idx="213">
                  <c:v>-183.05870257240986</c:v>
                </c:pt>
                <c:pt idx="214">
                  <c:v>-82.494594746491998</c:v>
                </c:pt>
                <c:pt idx="215">
                  <c:v>134.76476966629775</c:v>
                </c:pt>
                <c:pt idx="216">
                  <c:v>-75.964563479193885</c:v>
                </c:pt>
                <c:pt idx="217">
                  <c:v>-154.56726754248268</c:v>
                </c:pt>
                <c:pt idx="218">
                  <c:v>103.77658262603359</c:v>
                </c:pt>
                <c:pt idx="219">
                  <c:v>68.978429508794534</c:v>
                </c:pt>
                <c:pt idx="220">
                  <c:v>-36.317556467182385</c:v>
                </c:pt>
                <c:pt idx="221">
                  <c:v>-15.631633025801875</c:v>
                </c:pt>
                <c:pt idx="222">
                  <c:v>-129.40462601379045</c:v>
                </c:pt>
                <c:pt idx="223">
                  <c:v>-10.048293375302933</c:v>
                </c:pt>
                <c:pt idx="224">
                  <c:v>-132.18222411045747</c:v>
                </c:pt>
                <c:pt idx="225">
                  <c:v>58.667541060968347</c:v>
                </c:pt>
                <c:pt idx="226">
                  <c:v>242.29362090534346</c:v>
                </c:pt>
                <c:pt idx="227">
                  <c:v>2.0747696662976978</c:v>
                </c:pt>
                <c:pt idx="228">
                  <c:v>91.241359962186607</c:v>
                </c:pt>
                <c:pt idx="229">
                  <c:v>-4.7586400378133931</c:v>
                </c:pt>
                <c:pt idx="230">
                  <c:v>84.920792692316923</c:v>
                </c:pt>
                <c:pt idx="231">
                  <c:v>-73.891633025801866</c:v>
                </c:pt>
                <c:pt idx="232">
                  <c:v>45.668429508794588</c:v>
                </c:pt>
                <c:pt idx="233">
                  <c:v>-111.31755646718238</c:v>
                </c:pt>
                <c:pt idx="234">
                  <c:v>-8.9015704912054616</c:v>
                </c:pt>
                <c:pt idx="235">
                  <c:v>27.93247480011587</c:v>
                </c:pt>
                <c:pt idx="236">
                  <c:v>-2.608608770515275</c:v>
                </c:pt>
                <c:pt idx="237">
                  <c:v>167.21954434672398</c:v>
                </c:pt>
                <c:pt idx="238">
                  <c:v>-87.953643764069625</c:v>
                </c:pt>
                <c:pt idx="239">
                  <c:v>-5.9174939325858986</c:v>
                </c:pt>
                <c:pt idx="240">
                  <c:v>-135.09456347919388</c:v>
                </c:pt>
                <c:pt idx="241">
                  <c:v>77.411359962186566</c:v>
                </c:pt>
                <c:pt idx="242">
                  <c:v>-128.9174939325859</c:v>
                </c:pt>
                <c:pt idx="243">
                  <c:v>-86.640455653276035</c:v>
                </c:pt>
                <c:pt idx="244">
                  <c:v>-96.857556467182349</c:v>
                </c:pt>
                <c:pt idx="245">
                  <c:v>-140.63098420333529</c:v>
                </c:pt>
                <c:pt idx="246">
                  <c:v>-92.504532211895707</c:v>
                </c:pt>
                <c:pt idx="247">
                  <c:v>-43.343417373966304</c:v>
                </c:pt>
                <c:pt idx="248">
                  <c:v>74.138020311687569</c:v>
                </c:pt>
                <c:pt idx="249">
                  <c:v>-143.42080231578666</c:v>
                </c:pt>
                <c:pt idx="250">
                  <c:v>18.036616549058635</c:v>
                </c:pt>
                <c:pt idx="251">
                  <c:v>-6.095647049825061</c:v>
                </c:pt>
                <c:pt idx="252">
                  <c:v>-128.9174939325859</c:v>
                </c:pt>
                <c:pt idx="253">
                  <c:v>2.2381718513930764</c:v>
                </c:pt>
                <c:pt idx="254">
                  <c:v>-34.710455653276085</c:v>
                </c:pt>
                <c:pt idx="255">
                  <c:v>-128.62755646718233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A-934F-B857-1AF6C2100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6144"/>
        <c:axId val="83225600"/>
      </c:scatterChart>
      <c:valAx>
        <c:axId val="8320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Variable 1</a:t>
                </a:r>
              </a:p>
            </c:rich>
          </c:tx>
          <c:layout>
            <c:manualLayout>
              <c:xMode val="edge"/>
              <c:yMode val="edge"/>
              <c:x val="0.47580692001531788"/>
              <c:y val="0.840138845061533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25600"/>
        <c:crossesAt val="-400"/>
        <c:crossBetween val="midCat"/>
      </c:valAx>
      <c:valAx>
        <c:axId val="8322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4.8387144408337412E-2"/>
              <c:y val="0.3435385560777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6144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 Variable 2  Residual Plot</a:t>
            </a:r>
          </a:p>
        </c:rich>
      </c:tx>
      <c:layout>
        <c:manualLayout>
          <c:xMode val="edge"/>
          <c:yMode val="edge"/>
          <c:x val="0.2292091519645664"/>
          <c:y val="3.5842419363307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1155791585903"/>
          <c:y val="0.21863875811617287"/>
          <c:w val="0.73428064611657573"/>
          <c:h val="0.4802884194683141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Data!$D$2:$D$257</c:f>
              <c:numCache>
                <c:formatCode>0.0_)</c:formatCode>
                <c:ptCount val="256"/>
                <c:pt idx="0">
                  <c:v>1.5</c:v>
                </c:pt>
                <c:pt idx="1">
                  <c:v>0.5</c:v>
                </c:pt>
                <c:pt idx="2">
                  <c:v>1.5</c:v>
                </c:pt>
                <c:pt idx="3">
                  <c:v>1.5</c:v>
                </c:pt>
                <c:pt idx="4">
                  <c:v>0.46</c:v>
                </c:pt>
                <c:pt idx="5">
                  <c:v>1.5</c:v>
                </c:pt>
                <c:pt idx="6">
                  <c:v>1.1299999999999999</c:v>
                </c:pt>
                <c:pt idx="7">
                  <c:v>0.5</c:v>
                </c:pt>
                <c:pt idx="8">
                  <c:v>0.79</c:v>
                </c:pt>
                <c:pt idx="9">
                  <c:v>1.5</c:v>
                </c:pt>
                <c:pt idx="10">
                  <c:v>0.5</c:v>
                </c:pt>
                <c:pt idx="11">
                  <c:v>0.5</c:v>
                </c:pt>
                <c:pt idx="12">
                  <c:v>1.5</c:v>
                </c:pt>
                <c:pt idx="13">
                  <c:v>1.5</c:v>
                </c:pt>
                <c:pt idx="14">
                  <c:v>0.5</c:v>
                </c:pt>
                <c:pt idx="15">
                  <c:v>0.54</c:v>
                </c:pt>
                <c:pt idx="16">
                  <c:v>0.5</c:v>
                </c:pt>
                <c:pt idx="17">
                  <c:v>1.5</c:v>
                </c:pt>
                <c:pt idx="18">
                  <c:v>0.5</c:v>
                </c:pt>
                <c:pt idx="19">
                  <c:v>0.5</c:v>
                </c:pt>
                <c:pt idx="20">
                  <c:v>1.5</c:v>
                </c:pt>
                <c:pt idx="21">
                  <c:v>0.5</c:v>
                </c:pt>
                <c:pt idx="22">
                  <c:v>5</c:v>
                </c:pt>
                <c:pt idx="23">
                  <c:v>0.71</c:v>
                </c:pt>
                <c:pt idx="24">
                  <c:v>2.5</c:v>
                </c:pt>
                <c:pt idx="25">
                  <c:v>5</c:v>
                </c:pt>
                <c:pt idx="26">
                  <c:v>1.5</c:v>
                </c:pt>
                <c:pt idx="27">
                  <c:v>2.5</c:v>
                </c:pt>
                <c:pt idx="28">
                  <c:v>1.5</c:v>
                </c:pt>
                <c:pt idx="29">
                  <c:v>0.5</c:v>
                </c:pt>
                <c:pt idx="30">
                  <c:v>0.21</c:v>
                </c:pt>
                <c:pt idx="31">
                  <c:v>1.29</c:v>
                </c:pt>
                <c:pt idx="32">
                  <c:v>1.5</c:v>
                </c:pt>
                <c:pt idx="33">
                  <c:v>2.5</c:v>
                </c:pt>
                <c:pt idx="34">
                  <c:v>2.5</c:v>
                </c:pt>
                <c:pt idx="35">
                  <c:v>1.5</c:v>
                </c:pt>
                <c:pt idx="36">
                  <c:v>0.5</c:v>
                </c:pt>
                <c:pt idx="37">
                  <c:v>0.5</c:v>
                </c:pt>
                <c:pt idx="38">
                  <c:v>2.21</c:v>
                </c:pt>
                <c:pt idx="39">
                  <c:v>1.5</c:v>
                </c:pt>
                <c:pt idx="40">
                  <c:v>0.79</c:v>
                </c:pt>
                <c:pt idx="41">
                  <c:v>2.5</c:v>
                </c:pt>
                <c:pt idx="42">
                  <c:v>1.5</c:v>
                </c:pt>
                <c:pt idx="43">
                  <c:v>0.63</c:v>
                </c:pt>
                <c:pt idx="44">
                  <c:v>2.5</c:v>
                </c:pt>
                <c:pt idx="45">
                  <c:v>3.5</c:v>
                </c:pt>
                <c:pt idx="46">
                  <c:v>4.5</c:v>
                </c:pt>
                <c:pt idx="47">
                  <c:v>0.5</c:v>
                </c:pt>
                <c:pt idx="48">
                  <c:v>4.5</c:v>
                </c:pt>
                <c:pt idx="49">
                  <c:v>0.71</c:v>
                </c:pt>
                <c:pt idx="50">
                  <c:v>0.5</c:v>
                </c:pt>
                <c:pt idx="51">
                  <c:v>2.5</c:v>
                </c:pt>
                <c:pt idx="52">
                  <c:v>5</c:v>
                </c:pt>
                <c:pt idx="53">
                  <c:v>0.5</c:v>
                </c:pt>
                <c:pt idx="54">
                  <c:v>0.5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1.5</c:v>
                </c:pt>
                <c:pt idx="59">
                  <c:v>1.5</c:v>
                </c:pt>
                <c:pt idx="60">
                  <c:v>5</c:v>
                </c:pt>
                <c:pt idx="61">
                  <c:v>0.28999999999999998</c:v>
                </c:pt>
                <c:pt idx="62">
                  <c:v>0.88</c:v>
                </c:pt>
                <c:pt idx="63">
                  <c:v>0.5</c:v>
                </c:pt>
                <c:pt idx="64">
                  <c:v>2.5</c:v>
                </c:pt>
                <c:pt idx="65">
                  <c:v>2.5</c:v>
                </c:pt>
                <c:pt idx="66">
                  <c:v>0.5</c:v>
                </c:pt>
                <c:pt idx="67">
                  <c:v>1.5</c:v>
                </c:pt>
                <c:pt idx="68">
                  <c:v>0.5</c:v>
                </c:pt>
                <c:pt idx="69">
                  <c:v>1.5</c:v>
                </c:pt>
                <c:pt idx="70">
                  <c:v>0.88</c:v>
                </c:pt>
                <c:pt idx="71">
                  <c:v>0.5</c:v>
                </c:pt>
                <c:pt idx="72">
                  <c:v>3.5</c:v>
                </c:pt>
                <c:pt idx="73">
                  <c:v>1.54</c:v>
                </c:pt>
                <c:pt idx="74">
                  <c:v>0.96</c:v>
                </c:pt>
                <c:pt idx="75">
                  <c:v>1.63</c:v>
                </c:pt>
                <c:pt idx="76">
                  <c:v>0.5</c:v>
                </c:pt>
                <c:pt idx="77">
                  <c:v>0.13</c:v>
                </c:pt>
                <c:pt idx="78">
                  <c:v>3.5</c:v>
                </c:pt>
                <c:pt idx="79">
                  <c:v>1.5</c:v>
                </c:pt>
                <c:pt idx="80">
                  <c:v>1.5</c:v>
                </c:pt>
                <c:pt idx="81">
                  <c:v>0.79</c:v>
                </c:pt>
                <c:pt idx="82">
                  <c:v>5</c:v>
                </c:pt>
                <c:pt idx="83">
                  <c:v>5</c:v>
                </c:pt>
                <c:pt idx="84">
                  <c:v>0.13</c:v>
                </c:pt>
                <c:pt idx="85">
                  <c:v>3.29</c:v>
                </c:pt>
                <c:pt idx="86">
                  <c:v>0.38</c:v>
                </c:pt>
                <c:pt idx="87">
                  <c:v>1.5</c:v>
                </c:pt>
                <c:pt idx="88">
                  <c:v>0.5</c:v>
                </c:pt>
                <c:pt idx="89">
                  <c:v>0.13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0.5</c:v>
                </c:pt>
                <c:pt idx="94">
                  <c:v>1.21</c:v>
                </c:pt>
                <c:pt idx="95">
                  <c:v>0.5</c:v>
                </c:pt>
                <c:pt idx="96">
                  <c:v>1.5</c:v>
                </c:pt>
                <c:pt idx="97">
                  <c:v>4.5</c:v>
                </c:pt>
                <c:pt idx="98">
                  <c:v>2.5</c:v>
                </c:pt>
                <c:pt idx="99">
                  <c:v>0.13</c:v>
                </c:pt>
                <c:pt idx="100">
                  <c:v>2.5</c:v>
                </c:pt>
                <c:pt idx="101">
                  <c:v>4.5</c:v>
                </c:pt>
                <c:pt idx="102">
                  <c:v>0.5</c:v>
                </c:pt>
                <c:pt idx="103">
                  <c:v>0.21</c:v>
                </c:pt>
                <c:pt idx="104">
                  <c:v>0.5</c:v>
                </c:pt>
                <c:pt idx="105">
                  <c:v>0.5</c:v>
                </c:pt>
                <c:pt idx="106">
                  <c:v>1.5</c:v>
                </c:pt>
                <c:pt idx="107">
                  <c:v>5</c:v>
                </c:pt>
                <c:pt idx="108">
                  <c:v>1.29</c:v>
                </c:pt>
                <c:pt idx="109">
                  <c:v>2.96</c:v>
                </c:pt>
                <c:pt idx="110">
                  <c:v>5</c:v>
                </c:pt>
                <c:pt idx="111">
                  <c:v>0.5</c:v>
                </c:pt>
                <c:pt idx="112">
                  <c:v>1.04</c:v>
                </c:pt>
                <c:pt idx="113">
                  <c:v>2.5</c:v>
                </c:pt>
                <c:pt idx="114">
                  <c:v>0.5</c:v>
                </c:pt>
                <c:pt idx="115">
                  <c:v>1.5</c:v>
                </c:pt>
                <c:pt idx="116">
                  <c:v>2.5</c:v>
                </c:pt>
                <c:pt idx="117">
                  <c:v>1.5</c:v>
                </c:pt>
                <c:pt idx="118">
                  <c:v>0.5</c:v>
                </c:pt>
                <c:pt idx="119">
                  <c:v>2.5</c:v>
                </c:pt>
                <c:pt idx="120">
                  <c:v>0.5</c:v>
                </c:pt>
                <c:pt idx="121">
                  <c:v>1.04</c:v>
                </c:pt>
                <c:pt idx="122">
                  <c:v>5</c:v>
                </c:pt>
                <c:pt idx="123">
                  <c:v>5</c:v>
                </c:pt>
                <c:pt idx="124">
                  <c:v>0.5</c:v>
                </c:pt>
                <c:pt idx="125">
                  <c:v>0.54</c:v>
                </c:pt>
                <c:pt idx="126">
                  <c:v>1.79</c:v>
                </c:pt>
                <c:pt idx="127">
                  <c:v>4.5</c:v>
                </c:pt>
                <c:pt idx="128">
                  <c:v>1.21</c:v>
                </c:pt>
                <c:pt idx="129">
                  <c:v>0.5</c:v>
                </c:pt>
                <c:pt idx="130">
                  <c:v>5</c:v>
                </c:pt>
                <c:pt idx="131">
                  <c:v>2.21</c:v>
                </c:pt>
                <c:pt idx="132">
                  <c:v>3.5</c:v>
                </c:pt>
                <c:pt idx="133">
                  <c:v>0.5</c:v>
                </c:pt>
                <c:pt idx="134">
                  <c:v>1.1299999999999999</c:v>
                </c:pt>
                <c:pt idx="135">
                  <c:v>0.79</c:v>
                </c:pt>
                <c:pt idx="136">
                  <c:v>5</c:v>
                </c:pt>
                <c:pt idx="137">
                  <c:v>5</c:v>
                </c:pt>
                <c:pt idx="138">
                  <c:v>1.21</c:v>
                </c:pt>
                <c:pt idx="139">
                  <c:v>0.5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0.13</c:v>
                </c:pt>
                <c:pt idx="144">
                  <c:v>0.5</c:v>
                </c:pt>
                <c:pt idx="145">
                  <c:v>1.5</c:v>
                </c:pt>
                <c:pt idx="146">
                  <c:v>1.5</c:v>
                </c:pt>
                <c:pt idx="147">
                  <c:v>3.5</c:v>
                </c:pt>
                <c:pt idx="148">
                  <c:v>0.79</c:v>
                </c:pt>
                <c:pt idx="149">
                  <c:v>0.5</c:v>
                </c:pt>
                <c:pt idx="150">
                  <c:v>0.88</c:v>
                </c:pt>
                <c:pt idx="151">
                  <c:v>1.96</c:v>
                </c:pt>
                <c:pt idx="152">
                  <c:v>2.5</c:v>
                </c:pt>
                <c:pt idx="153">
                  <c:v>1.5</c:v>
                </c:pt>
                <c:pt idx="154">
                  <c:v>2.5</c:v>
                </c:pt>
                <c:pt idx="155">
                  <c:v>1.5</c:v>
                </c:pt>
                <c:pt idx="156">
                  <c:v>0.5</c:v>
                </c:pt>
                <c:pt idx="157">
                  <c:v>1.5</c:v>
                </c:pt>
                <c:pt idx="158">
                  <c:v>5</c:v>
                </c:pt>
                <c:pt idx="159">
                  <c:v>1.5</c:v>
                </c:pt>
                <c:pt idx="160">
                  <c:v>3.71</c:v>
                </c:pt>
                <c:pt idx="161">
                  <c:v>5</c:v>
                </c:pt>
                <c:pt idx="162">
                  <c:v>5</c:v>
                </c:pt>
                <c:pt idx="163">
                  <c:v>0.5</c:v>
                </c:pt>
                <c:pt idx="164">
                  <c:v>0.04</c:v>
                </c:pt>
                <c:pt idx="165">
                  <c:v>4.5</c:v>
                </c:pt>
                <c:pt idx="166">
                  <c:v>0.13</c:v>
                </c:pt>
                <c:pt idx="167">
                  <c:v>0.5</c:v>
                </c:pt>
                <c:pt idx="168">
                  <c:v>1.5</c:v>
                </c:pt>
                <c:pt idx="169">
                  <c:v>0.71</c:v>
                </c:pt>
                <c:pt idx="170">
                  <c:v>0.5</c:v>
                </c:pt>
                <c:pt idx="171">
                  <c:v>0.88</c:v>
                </c:pt>
                <c:pt idx="172">
                  <c:v>1.5</c:v>
                </c:pt>
                <c:pt idx="173">
                  <c:v>1.5</c:v>
                </c:pt>
                <c:pt idx="174">
                  <c:v>0.79</c:v>
                </c:pt>
                <c:pt idx="175">
                  <c:v>0.5</c:v>
                </c:pt>
                <c:pt idx="176">
                  <c:v>1.04</c:v>
                </c:pt>
                <c:pt idx="177">
                  <c:v>0.5</c:v>
                </c:pt>
                <c:pt idx="178">
                  <c:v>0.28999999999999998</c:v>
                </c:pt>
                <c:pt idx="179">
                  <c:v>0.71</c:v>
                </c:pt>
                <c:pt idx="180">
                  <c:v>0.71</c:v>
                </c:pt>
                <c:pt idx="181">
                  <c:v>2.5</c:v>
                </c:pt>
                <c:pt idx="182">
                  <c:v>1.54</c:v>
                </c:pt>
                <c:pt idx="183">
                  <c:v>0.5</c:v>
                </c:pt>
                <c:pt idx="184">
                  <c:v>1.5</c:v>
                </c:pt>
                <c:pt idx="185">
                  <c:v>0.5</c:v>
                </c:pt>
                <c:pt idx="186">
                  <c:v>0.79</c:v>
                </c:pt>
                <c:pt idx="187">
                  <c:v>5</c:v>
                </c:pt>
                <c:pt idx="188">
                  <c:v>1.5</c:v>
                </c:pt>
                <c:pt idx="189">
                  <c:v>0.54</c:v>
                </c:pt>
                <c:pt idx="190">
                  <c:v>0.21</c:v>
                </c:pt>
                <c:pt idx="191">
                  <c:v>0.5</c:v>
                </c:pt>
                <c:pt idx="192">
                  <c:v>1.46</c:v>
                </c:pt>
                <c:pt idx="193">
                  <c:v>1.5</c:v>
                </c:pt>
                <c:pt idx="194">
                  <c:v>5</c:v>
                </c:pt>
                <c:pt idx="195">
                  <c:v>4.5</c:v>
                </c:pt>
                <c:pt idx="196">
                  <c:v>1.5</c:v>
                </c:pt>
                <c:pt idx="197">
                  <c:v>0.79</c:v>
                </c:pt>
                <c:pt idx="198">
                  <c:v>1.54</c:v>
                </c:pt>
                <c:pt idx="199">
                  <c:v>0.5</c:v>
                </c:pt>
                <c:pt idx="200">
                  <c:v>0.5</c:v>
                </c:pt>
                <c:pt idx="201">
                  <c:v>5</c:v>
                </c:pt>
                <c:pt idx="202">
                  <c:v>0.71</c:v>
                </c:pt>
                <c:pt idx="203">
                  <c:v>0.21</c:v>
                </c:pt>
                <c:pt idx="204">
                  <c:v>4.54</c:v>
                </c:pt>
                <c:pt idx="205">
                  <c:v>2.29</c:v>
                </c:pt>
                <c:pt idx="206">
                  <c:v>0.88</c:v>
                </c:pt>
                <c:pt idx="207">
                  <c:v>0.54</c:v>
                </c:pt>
                <c:pt idx="208">
                  <c:v>2.5</c:v>
                </c:pt>
                <c:pt idx="209">
                  <c:v>3.5</c:v>
                </c:pt>
                <c:pt idx="210">
                  <c:v>5</c:v>
                </c:pt>
                <c:pt idx="211">
                  <c:v>2.5</c:v>
                </c:pt>
                <c:pt idx="212">
                  <c:v>0.5</c:v>
                </c:pt>
                <c:pt idx="213">
                  <c:v>3.5</c:v>
                </c:pt>
                <c:pt idx="214">
                  <c:v>2.5</c:v>
                </c:pt>
                <c:pt idx="215">
                  <c:v>5</c:v>
                </c:pt>
                <c:pt idx="216">
                  <c:v>1.5</c:v>
                </c:pt>
                <c:pt idx="217">
                  <c:v>0.79</c:v>
                </c:pt>
                <c:pt idx="218">
                  <c:v>0.5</c:v>
                </c:pt>
                <c:pt idx="219">
                  <c:v>0.5</c:v>
                </c:pt>
                <c:pt idx="220">
                  <c:v>2.5</c:v>
                </c:pt>
                <c:pt idx="221">
                  <c:v>2.5</c:v>
                </c:pt>
                <c:pt idx="222">
                  <c:v>3.5</c:v>
                </c:pt>
                <c:pt idx="223">
                  <c:v>0.71</c:v>
                </c:pt>
                <c:pt idx="224">
                  <c:v>4.96</c:v>
                </c:pt>
                <c:pt idx="225">
                  <c:v>0.79</c:v>
                </c:pt>
                <c:pt idx="226">
                  <c:v>0.5</c:v>
                </c:pt>
                <c:pt idx="227">
                  <c:v>5</c:v>
                </c:pt>
                <c:pt idx="228">
                  <c:v>1.5</c:v>
                </c:pt>
                <c:pt idx="229">
                  <c:v>1.5</c:v>
                </c:pt>
                <c:pt idx="230">
                  <c:v>0.38</c:v>
                </c:pt>
                <c:pt idx="231">
                  <c:v>2.5</c:v>
                </c:pt>
                <c:pt idx="232">
                  <c:v>0.5</c:v>
                </c:pt>
                <c:pt idx="233">
                  <c:v>2.5</c:v>
                </c:pt>
                <c:pt idx="234">
                  <c:v>0.5</c:v>
                </c:pt>
                <c:pt idx="235">
                  <c:v>1.5</c:v>
                </c:pt>
                <c:pt idx="236">
                  <c:v>0.5</c:v>
                </c:pt>
                <c:pt idx="237">
                  <c:v>0.5</c:v>
                </c:pt>
                <c:pt idx="238">
                  <c:v>0.21</c:v>
                </c:pt>
                <c:pt idx="239">
                  <c:v>0.5</c:v>
                </c:pt>
                <c:pt idx="240">
                  <c:v>1.5</c:v>
                </c:pt>
                <c:pt idx="241">
                  <c:v>1.5</c:v>
                </c:pt>
                <c:pt idx="242">
                  <c:v>0.5</c:v>
                </c:pt>
                <c:pt idx="243">
                  <c:v>0.5</c:v>
                </c:pt>
                <c:pt idx="244">
                  <c:v>2.5</c:v>
                </c:pt>
                <c:pt idx="245">
                  <c:v>0.96</c:v>
                </c:pt>
                <c:pt idx="246">
                  <c:v>0.5</c:v>
                </c:pt>
                <c:pt idx="247">
                  <c:v>0.5</c:v>
                </c:pt>
                <c:pt idx="248">
                  <c:v>3.29</c:v>
                </c:pt>
                <c:pt idx="249">
                  <c:v>1.29</c:v>
                </c:pt>
                <c:pt idx="250">
                  <c:v>5</c:v>
                </c:pt>
                <c:pt idx="251">
                  <c:v>0.5</c:v>
                </c:pt>
                <c:pt idx="252">
                  <c:v>0.5</c:v>
                </c:pt>
                <c:pt idx="253">
                  <c:v>1.21</c:v>
                </c:pt>
                <c:pt idx="254">
                  <c:v>0.5</c:v>
                </c:pt>
                <c:pt idx="255">
                  <c:v>2.5</c:v>
                </c:pt>
              </c:numCache>
            </c:numRef>
          </c:xVal>
          <c:yVal>
            <c:numRef>
              <c:f>'Gr, TinG Regr'!$C$26:$C$281</c:f>
              <c:numCache>
                <c:formatCode>General</c:formatCode>
                <c:ptCount val="256"/>
                <c:pt idx="0">
                  <c:v>137.34432168287674</c:v>
                </c:pt>
                <c:pt idx="1">
                  <c:v>-34.154532211895685</c:v>
                </c:pt>
                <c:pt idx="2">
                  <c:v>-53.035678317123256</c:v>
                </c:pt>
                <c:pt idx="3">
                  <c:v>281.86655135873548</c:v>
                </c:pt>
                <c:pt idx="4">
                  <c:v>-122.9174494300313</c:v>
                </c:pt>
                <c:pt idx="5">
                  <c:v>-18.535678317123256</c:v>
                </c:pt>
                <c:pt idx="6">
                  <c:v>-22.617662584878417</c:v>
                </c:pt>
                <c:pt idx="7">
                  <c:v>-50.691570491205425</c:v>
                </c:pt>
                <c:pt idx="8">
                  <c:v>24.047541060968342</c:v>
                </c:pt>
                <c:pt idx="9">
                  <c:v>-35.725678317123311</c:v>
                </c:pt>
                <c:pt idx="10">
                  <c:v>126.8095443467239</c:v>
                </c:pt>
                <c:pt idx="11">
                  <c:v>236.5036209053435</c:v>
                </c:pt>
                <c:pt idx="12">
                  <c:v>-13.758640037813393</c:v>
                </c:pt>
                <c:pt idx="13">
                  <c:v>16.241359962186607</c:v>
                </c:pt>
                <c:pt idx="14">
                  <c:v>12.945467788104338</c:v>
                </c:pt>
                <c:pt idx="15">
                  <c:v>4.1113467269302646</c:v>
                </c:pt>
                <c:pt idx="16">
                  <c:v>122.6025060674142</c:v>
                </c:pt>
                <c:pt idx="17">
                  <c:v>58.257283403567044</c:v>
                </c:pt>
                <c:pt idx="18">
                  <c:v>-43.913417373966467</c:v>
                </c:pt>
                <c:pt idx="19">
                  <c:v>42.391391229484725</c:v>
                </c:pt>
                <c:pt idx="20">
                  <c:v>51.964321682876744</c:v>
                </c:pt>
                <c:pt idx="21">
                  <c:v>158.58658262603353</c:v>
                </c:pt>
                <c:pt idx="22">
                  <c:v>8.3447696662976796</c:v>
                </c:pt>
                <c:pt idx="23">
                  <c:v>-7.7382933753029874</c:v>
                </c:pt>
                <c:pt idx="24">
                  <c:v>-140.18459474649205</c:v>
                </c:pt>
                <c:pt idx="25">
                  <c:v>73.481807945607443</c:v>
                </c:pt>
                <c:pt idx="26">
                  <c:v>18.964321682876744</c:v>
                </c:pt>
                <c:pt idx="27">
                  <c:v>25.537252136268762</c:v>
                </c:pt>
                <c:pt idx="28">
                  <c:v>-21.650486920574394</c:v>
                </c:pt>
                <c:pt idx="29">
                  <c:v>-11.67749393258589</c:v>
                </c:pt>
                <c:pt idx="30">
                  <c:v>9.9752413980010033</c:v>
                </c:pt>
                <c:pt idx="31">
                  <c:v>8.1269680083546518</c:v>
                </c:pt>
                <c:pt idx="32">
                  <c:v>-64.340486920574449</c:v>
                </c:pt>
                <c:pt idx="33">
                  <c:v>-135.63163302580188</c:v>
                </c:pt>
                <c:pt idx="34">
                  <c:v>-123.15163302580186</c:v>
                </c:pt>
                <c:pt idx="35">
                  <c:v>76.241359962186607</c:v>
                </c:pt>
                <c:pt idx="36">
                  <c:v>135.66842950879459</c:v>
                </c:pt>
                <c:pt idx="37">
                  <c:v>-60.80341737396634</c:v>
                </c:pt>
                <c:pt idx="38">
                  <c:v>-14.7759359745246</c:v>
                </c:pt>
                <c:pt idx="39">
                  <c:v>-29.861601758503639</c:v>
                </c:pt>
                <c:pt idx="40">
                  <c:v>-86.712458939031649</c:v>
                </c:pt>
                <c:pt idx="41">
                  <c:v>-162.35459474649201</c:v>
                </c:pt>
                <c:pt idx="42">
                  <c:v>-41.34456347919388</c:v>
                </c:pt>
                <c:pt idx="43">
                  <c:v>-16.387089532264554</c:v>
                </c:pt>
                <c:pt idx="44">
                  <c:v>56.022443532817533</c:v>
                </c:pt>
                <c:pt idx="45">
                  <c:v>-53.135740851719675</c:v>
                </c:pt>
                <c:pt idx="46">
                  <c:v>-118.69169556039833</c:v>
                </c:pt>
                <c:pt idx="47">
                  <c:v>195.94546778810434</c:v>
                </c:pt>
                <c:pt idx="48">
                  <c:v>262.06830443960166</c:v>
                </c:pt>
                <c:pt idx="49">
                  <c:v>-202.59717853737357</c:v>
                </c:pt>
                <c:pt idx="50">
                  <c:v>5.7736209053434777</c:v>
                </c:pt>
                <c:pt idx="51">
                  <c:v>-15.631633025801875</c:v>
                </c:pt>
                <c:pt idx="52">
                  <c:v>112.59476966629768</c:v>
                </c:pt>
                <c:pt idx="53">
                  <c:v>207.67362090534334</c:v>
                </c:pt>
                <c:pt idx="54">
                  <c:v>60.668429508794588</c:v>
                </c:pt>
                <c:pt idx="55">
                  <c:v>7.8347696662976887</c:v>
                </c:pt>
                <c:pt idx="56">
                  <c:v>-21.062268613012066</c:v>
                </c:pt>
                <c:pt idx="57">
                  <c:v>7.8347696662976887</c:v>
                </c:pt>
                <c:pt idx="58">
                  <c:v>-156.60456347919387</c:v>
                </c:pt>
                <c:pt idx="59">
                  <c:v>16.241359962186607</c:v>
                </c:pt>
                <c:pt idx="60">
                  <c:v>-92.753383450941328</c:v>
                </c:pt>
                <c:pt idx="61">
                  <c:v>7.1410758342723284</c:v>
                </c:pt>
                <c:pt idx="62">
                  <c:v>49.756143081083451</c:v>
                </c:pt>
                <c:pt idx="63">
                  <c:v>-40.574532211895644</c:v>
                </c:pt>
                <c:pt idx="64">
                  <c:v>-203.62755646718233</c:v>
                </c:pt>
                <c:pt idx="65">
                  <c:v>-16.462747863731238</c:v>
                </c:pt>
                <c:pt idx="66">
                  <c:v>-99.930455653275999</c:v>
                </c:pt>
                <c:pt idx="67">
                  <c:v>143.17135996218656</c:v>
                </c:pt>
                <c:pt idx="68">
                  <c:v>57.428429508794579</c:v>
                </c:pt>
                <c:pt idx="69">
                  <c:v>45.071359962186648</c:v>
                </c:pt>
                <c:pt idx="70">
                  <c:v>-45.620895198226322</c:v>
                </c:pt>
                <c:pt idx="71">
                  <c:v>158.63954434672405</c:v>
                </c:pt>
                <c:pt idx="72">
                  <c:v>-65.181664293100084</c:v>
                </c:pt>
                <c:pt idx="73">
                  <c:v>96.932430297561268</c:v>
                </c:pt>
                <c:pt idx="74">
                  <c:v>7.7900958735312997E-2</c:v>
                </c:pt>
                <c:pt idx="75">
                  <c:v>28.908802641817601</c:v>
                </c:pt>
                <c:pt idx="76">
                  <c:v>-49.777493932585912</c:v>
                </c:pt>
                <c:pt idx="77">
                  <c:v>24.433483520349341</c:v>
                </c:pt>
                <c:pt idx="78">
                  <c:v>135.87129742759021</c:v>
                </c:pt>
                <c:pt idx="79">
                  <c:v>16.241359962186607</c:v>
                </c:pt>
                <c:pt idx="80">
                  <c:v>39.34135996218663</c:v>
                </c:pt>
                <c:pt idx="81">
                  <c:v>59.770502781658593</c:v>
                </c:pt>
                <c:pt idx="82">
                  <c:v>-15.235230333702248</c:v>
                </c:pt>
                <c:pt idx="83">
                  <c:v>263.10476966629767</c:v>
                </c:pt>
                <c:pt idx="84">
                  <c:v>-111.22651647965063</c:v>
                </c:pt>
                <c:pt idx="85">
                  <c:v>224.21209687030705</c:v>
                </c:pt>
                <c:pt idx="86">
                  <c:v>-124.69624558699297</c:v>
                </c:pt>
                <c:pt idx="87">
                  <c:v>85.444321682876762</c:v>
                </c:pt>
                <c:pt idx="88">
                  <c:v>27.668429508794588</c:v>
                </c:pt>
                <c:pt idx="89">
                  <c:v>53.293483520349355</c:v>
                </c:pt>
                <c:pt idx="90">
                  <c:v>-29.054532211895662</c:v>
                </c:pt>
                <c:pt idx="91">
                  <c:v>-77.704563479193894</c:v>
                </c:pt>
                <c:pt idx="92">
                  <c:v>-76.462747863731238</c:v>
                </c:pt>
                <c:pt idx="93">
                  <c:v>22.838429508794547</c:v>
                </c:pt>
                <c:pt idx="94">
                  <c:v>-15.761828148606924</c:v>
                </c:pt>
                <c:pt idx="95">
                  <c:v>176.15435295017494</c:v>
                </c:pt>
                <c:pt idx="96">
                  <c:v>-21.650486920574394</c:v>
                </c:pt>
                <c:pt idx="97">
                  <c:v>25.266074763742949</c:v>
                </c:pt>
                <c:pt idx="98">
                  <c:v>31.537252136268762</c:v>
                </c:pt>
                <c:pt idx="99">
                  <c:v>100.73940696172963</c:v>
                </c:pt>
                <c:pt idx="100">
                  <c:v>-24.945709584421365</c:v>
                </c:pt>
                <c:pt idx="101">
                  <c:v>-89.794657281088575</c:v>
                </c:pt>
                <c:pt idx="102">
                  <c:v>-124.77749393258591</c:v>
                </c:pt>
                <c:pt idx="103">
                  <c:v>28.388203118691308</c:v>
                </c:pt>
                <c:pt idx="104">
                  <c:v>-124.33453221189563</c:v>
                </c:pt>
                <c:pt idx="105">
                  <c:v>-31.223417373966413</c:v>
                </c:pt>
                <c:pt idx="106">
                  <c:v>7.2413599621866069</c:v>
                </c:pt>
                <c:pt idx="107">
                  <c:v>-84.14523033370233</c:v>
                </c:pt>
                <c:pt idx="108">
                  <c:v>2.8840062876644197</c:v>
                </c:pt>
                <c:pt idx="109">
                  <c:v>-144.93104673793164</c:v>
                </c:pt>
                <c:pt idx="110">
                  <c:v>-61.368192054392466</c:v>
                </c:pt>
                <c:pt idx="111">
                  <c:v>-121.26045565327604</c:v>
                </c:pt>
                <c:pt idx="112">
                  <c:v>-28.706264604993407</c:v>
                </c:pt>
                <c:pt idx="113">
                  <c:v>-163.21755646718236</c:v>
                </c:pt>
                <c:pt idx="114">
                  <c:v>119.87954434672406</c:v>
                </c:pt>
                <c:pt idx="115">
                  <c:v>31.241359962186607</c:v>
                </c:pt>
                <c:pt idx="116">
                  <c:v>-7.4627478637312379</c:v>
                </c:pt>
                <c:pt idx="117">
                  <c:v>42.154321682876798</c:v>
                </c:pt>
                <c:pt idx="118">
                  <c:v>57.391391229484725</c:v>
                </c:pt>
                <c:pt idx="119">
                  <c:v>-76.462747863731238</c:v>
                </c:pt>
                <c:pt idx="120">
                  <c:v>45.945467788104338</c:v>
                </c:pt>
                <c:pt idx="121">
                  <c:v>68.260773674316397</c:v>
                </c:pt>
                <c:pt idx="122">
                  <c:v>172.26476966629775</c:v>
                </c:pt>
                <c:pt idx="123">
                  <c:v>-61.368192054392466</c:v>
                </c:pt>
                <c:pt idx="124">
                  <c:v>-23.227493932585958</c:v>
                </c:pt>
                <c:pt idx="125">
                  <c:v>76.379499844169231</c:v>
                </c:pt>
                <c:pt idx="126">
                  <c:v>-28.659528485639612</c:v>
                </c:pt>
                <c:pt idx="127">
                  <c:v>25.548304439601679</c:v>
                </c:pt>
                <c:pt idx="128">
                  <c:v>69.738171851393076</c:v>
                </c:pt>
                <c:pt idx="129">
                  <c:v>115.11139122948475</c:v>
                </c:pt>
                <c:pt idx="130">
                  <c:v>82.834769666297689</c:v>
                </c:pt>
                <c:pt idx="131">
                  <c:v>-106.94482113659524</c:v>
                </c:pt>
                <c:pt idx="132">
                  <c:v>27.495373986209643</c:v>
                </c:pt>
                <c:pt idx="133">
                  <c:v>-71.933417373966449</c:v>
                </c:pt>
                <c:pt idx="134">
                  <c:v>-45.724700864188094</c:v>
                </c:pt>
                <c:pt idx="135">
                  <c:v>-39.261344101102281</c:v>
                </c:pt>
                <c:pt idx="136">
                  <c:v>215.5618079456076</c:v>
                </c:pt>
                <c:pt idx="137">
                  <c:v>82.730693107678235</c:v>
                </c:pt>
                <c:pt idx="138">
                  <c:v>84.168171851393026</c:v>
                </c:pt>
                <c:pt idx="139">
                  <c:v>0.11435295017497538</c:v>
                </c:pt>
                <c:pt idx="140">
                  <c:v>-49.377525199884076</c:v>
                </c:pt>
                <c:pt idx="141">
                  <c:v>42.258398241496366</c:v>
                </c:pt>
                <c:pt idx="142">
                  <c:v>59.139513079425569</c:v>
                </c:pt>
                <c:pt idx="143">
                  <c:v>-111.22651647965063</c:v>
                </c:pt>
                <c:pt idx="144">
                  <c:v>188.05362090534345</c:v>
                </c:pt>
                <c:pt idx="145">
                  <c:v>1.2413599621866069</c:v>
                </c:pt>
                <c:pt idx="146">
                  <c:v>208.85728340356695</c:v>
                </c:pt>
                <c:pt idx="147">
                  <c:v>66.735373986209652</c:v>
                </c:pt>
                <c:pt idx="148">
                  <c:v>-78.882458939031608</c:v>
                </c:pt>
                <c:pt idx="149">
                  <c:v>11.355467788104306</c:v>
                </c:pt>
                <c:pt idx="150">
                  <c:v>72.512066522463897</c:v>
                </c:pt>
                <c:pt idx="151">
                  <c:v>89.553061087985952</c:v>
                </c:pt>
                <c:pt idx="152">
                  <c:v>-96.354594746492012</c:v>
                </c:pt>
                <c:pt idx="153">
                  <c:v>170.78728340356702</c:v>
                </c:pt>
                <c:pt idx="154">
                  <c:v>-76.462747863731238</c:v>
                </c:pt>
                <c:pt idx="155">
                  <c:v>-64.340486920574449</c:v>
                </c:pt>
                <c:pt idx="156">
                  <c:v>-124.33453221189563</c:v>
                </c:pt>
                <c:pt idx="157">
                  <c:v>137.62655135873547</c:v>
                </c:pt>
                <c:pt idx="158">
                  <c:v>48.251807945607425</c:v>
                </c:pt>
                <c:pt idx="159">
                  <c:v>-103.35456347919387</c:v>
                </c:pt>
                <c:pt idx="160">
                  <c:v>-81.944310618578129</c:v>
                </c:pt>
                <c:pt idx="161">
                  <c:v>-93.182268613011956</c:v>
                </c:pt>
                <c:pt idx="162">
                  <c:v>59.801807945607607</c:v>
                </c:pt>
                <c:pt idx="163">
                  <c:v>-103.98749393258595</c:v>
                </c:pt>
                <c:pt idx="164">
                  <c:v>15.997843220924324</c:v>
                </c:pt>
                <c:pt idx="165">
                  <c:v>-107.17169556039835</c:v>
                </c:pt>
                <c:pt idx="166">
                  <c:v>76.326445241039437</c:v>
                </c:pt>
                <c:pt idx="167">
                  <c:v>42.391391229484725</c:v>
                </c:pt>
                <c:pt idx="168">
                  <c:v>102.89543652080602</c:v>
                </c:pt>
                <c:pt idx="169">
                  <c:v>9.5717066246970717</c:v>
                </c:pt>
                <c:pt idx="170">
                  <c:v>69.045467788104361</c:v>
                </c:pt>
                <c:pt idx="171">
                  <c:v>171.03725791901297</c:v>
                </c:pt>
                <c:pt idx="172">
                  <c:v>4.5183982414963566</c:v>
                </c:pt>
                <c:pt idx="173">
                  <c:v>75.964321682876744</c:v>
                </c:pt>
                <c:pt idx="174">
                  <c:v>-31.969497218341303</c:v>
                </c:pt>
                <c:pt idx="175">
                  <c:v>-101.64045565327604</c:v>
                </c:pt>
                <c:pt idx="176">
                  <c:v>-42.536264604993335</c:v>
                </c:pt>
                <c:pt idx="177">
                  <c:v>-154.77749393258591</c:v>
                </c:pt>
                <c:pt idx="178">
                  <c:v>18.654037554962656</c:v>
                </c:pt>
                <c:pt idx="179">
                  <c:v>97.674668345387317</c:v>
                </c:pt>
                <c:pt idx="180">
                  <c:v>-99.944216816683365</c:v>
                </c:pt>
                <c:pt idx="181">
                  <c:v>-93.970518187872585</c:v>
                </c:pt>
                <c:pt idx="182">
                  <c:v>49.40723890101242</c:v>
                </c:pt>
                <c:pt idx="183">
                  <c:v>-2.7815704912054571</c:v>
                </c:pt>
                <c:pt idx="184">
                  <c:v>137.62655135873547</c:v>
                </c:pt>
                <c:pt idx="185">
                  <c:v>263.85658262603351</c:v>
                </c:pt>
                <c:pt idx="186">
                  <c:v>-86.712458939031649</c:v>
                </c:pt>
                <c:pt idx="187">
                  <c:v>91.541807945607616</c:v>
                </c:pt>
                <c:pt idx="188">
                  <c:v>-157.47456347919388</c:v>
                </c:pt>
                <c:pt idx="189">
                  <c:v>-196.57457671445025</c:v>
                </c:pt>
                <c:pt idx="190">
                  <c:v>-47.714758601998938</c:v>
                </c:pt>
                <c:pt idx="191">
                  <c:v>-117.51749393258592</c:v>
                </c:pt>
                <c:pt idx="192">
                  <c:v>-13.518595535258896</c:v>
                </c:pt>
                <c:pt idx="193">
                  <c:v>-98.99752519988408</c:v>
                </c:pt>
                <c:pt idx="194">
                  <c:v>201.05773138698805</c:v>
                </c:pt>
                <c:pt idx="195">
                  <c:v>-123.59392523625706</c:v>
                </c:pt>
                <c:pt idx="196">
                  <c:v>-69.064563479193907</c:v>
                </c:pt>
                <c:pt idx="197">
                  <c:v>-43.399497218341367</c:v>
                </c:pt>
                <c:pt idx="198">
                  <c:v>-19.691646261058281</c:v>
                </c:pt>
                <c:pt idx="199">
                  <c:v>109.49954434672395</c:v>
                </c:pt>
                <c:pt idx="200">
                  <c:v>-29.128608770515257</c:v>
                </c:pt>
                <c:pt idx="201">
                  <c:v>134.76476966629775</c:v>
                </c:pt>
                <c:pt idx="202">
                  <c:v>-65.183101978754166</c:v>
                </c:pt>
                <c:pt idx="203">
                  <c:v>37.665241398001058</c:v>
                </c:pt>
                <c:pt idx="204">
                  <c:v>-279.34877834226268</c:v>
                </c:pt>
                <c:pt idx="205">
                  <c:v>-0.26306325894358906</c:v>
                </c:pt>
                <c:pt idx="206">
                  <c:v>-28.227933477536112</c:v>
                </c:pt>
                <c:pt idx="207">
                  <c:v>-70.92569155237959</c:v>
                </c:pt>
                <c:pt idx="208">
                  <c:v>-7.4627478637312379</c:v>
                </c:pt>
                <c:pt idx="209">
                  <c:v>85.833144310350917</c:v>
                </c:pt>
                <c:pt idx="210">
                  <c:v>-97.735230333702248</c:v>
                </c:pt>
                <c:pt idx="211">
                  <c:v>-18.977556467182467</c:v>
                </c:pt>
                <c:pt idx="212">
                  <c:v>-46.223417373966413</c:v>
                </c:pt>
                <c:pt idx="213">
                  <c:v>-183.05870257240986</c:v>
                </c:pt>
                <c:pt idx="214">
                  <c:v>-82.494594746491998</c:v>
                </c:pt>
                <c:pt idx="215">
                  <c:v>134.76476966629775</c:v>
                </c:pt>
                <c:pt idx="216">
                  <c:v>-75.964563479193885</c:v>
                </c:pt>
                <c:pt idx="217">
                  <c:v>-154.56726754248268</c:v>
                </c:pt>
                <c:pt idx="218">
                  <c:v>103.77658262603359</c:v>
                </c:pt>
                <c:pt idx="219">
                  <c:v>68.978429508794534</c:v>
                </c:pt>
                <c:pt idx="220">
                  <c:v>-36.317556467182385</c:v>
                </c:pt>
                <c:pt idx="221">
                  <c:v>-15.631633025801875</c:v>
                </c:pt>
                <c:pt idx="222">
                  <c:v>-129.40462601379045</c:v>
                </c:pt>
                <c:pt idx="223">
                  <c:v>-10.048293375302933</c:v>
                </c:pt>
                <c:pt idx="224">
                  <c:v>-132.18222411045747</c:v>
                </c:pt>
                <c:pt idx="225">
                  <c:v>58.667541060968347</c:v>
                </c:pt>
                <c:pt idx="226">
                  <c:v>242.29362090534346</c:v>
                </c:pt>
                <c:pt idx="227">
                  <c:v>2.0747696662976978</c:v>
                </c:pt>
                <c:pt idx="228">
                  <c:v>91.241359962186607</c:v>
                </c:pt>
                <c:pt idx="229">
                  <c:v>-4.7586400378133931</c:v>
                </c:pt>
                <c:pt idx="230">
                  <c:v>84.920792692316923</c:v>
                </c:pt>
                <c:pt idx="231">
                  <c:v>-73.891633025801866</c:v>
                </c:pt>
                <c:pt idx="232">
                  <c:v>45.668429508794588</c:v>
                </c:pt>
                <c:pt idx="233">
                  <c:v>-111.31755646718238</c:v>
                </c:pt>
                <c:pt idx="234">
                  <c:v>-8.9015704912054616</c:v>
                </c:pt>
                <c:pt idx="235">
                  <c:v>27.93247480011587</c:v>
                </c:pt>
                <c:pt idx="236">
                  <c:v>-2.608608770515275</c:v>
                </c:pt>
                <c:pt idx="237">
                  <c:v>167.21954434672398</c:v>
                </c:pt>
                <c:pt idx="238">
                  <c:v>-87.953643764069625</c:v>
                </c:pt>
                <c:pt idx="239">
                  <c:v>-5.9174939325858986</c:v>
                </c:pt>
                <c:pt idx="240">
                  <c:v>-135.09456347919388</c:v>
                </c:pt>
                <c:pt idx="241">
                  <c:v>77.411359962186566</c:v>
                </c:pt>
                <c:pt idx="242">
                  <c:v>-128.9174939325859</c:v>
                </c:pt>
                <c:pt idx="243">
                  <c:v>-86.640455653276035</c:v>
                </c:pt>
                <c:pt idx="244">
                  <c:v>-96.857556467182349</c:v>
                </c:pt>
                <c:pt idx="245">
                  <c:v>-140.63098420333529</c:v>
                </c:pt>
                <c:pt idx="246">
                  <c:v>-92.504532211895707</c:v>
                </c:pt>
                <c:pt idx="247">
                  <c:v>-43.343417373966304</c:v>
                </c:pt>
                <c:pt idx="248">
                  <c:v>74.138020311687569</c:v>
                </c:pt>
                <c:pt idx="249">
                  <c:v>-143.42080231578666</c:v>
                </c:pt>
                <c:pt idx="250">
                  <c:v>18.036616549058635</c:v>
                </c:pt>
                <c:pt idx="251">
                  <c:v>-6.095647049825061</c:v>
                </c:pt>
                <c:pt idx="252">
                  <c:v>-128.9174939325859</c:v>
                </c:pt>
                <c:pt idx="253">
                  <c:v>2.2381718513930764</c:v>
                </c:pt>
                <c:pt idx="254">
                  <c:v>-34.710455653276085</c:v>
                </c:pt>
                <c:pt idx="255">
                  <c:v>-128.62755646718233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B-EF40-B6AE-51A7BEEEE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29728"/>
        <c:axId val="92920064"/>
      </c:scatterChart>
      <c:valAx>
        <c:axId val="9272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Variable 2</a:t>
                </a:r>
              </a:p>
            </c:rich>
          </c:tx>
          <c:layout>
            <c:manualLayout>
              <c:xMode val="edge"/>
              <c:yMode val="edge"/>
              <c:x val="0.47058870137857889"/>
              <c:y val="0.82795988729239234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920064"/>
        <c:crossesAt val="-400"/>
        <c:crossBetween val="midCat"/>
      </c:valAx>
      <c:valAx>
        <c:axId val="92920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4.462479064796869E-2"/>
              <c:y val="0.311829048460771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729728"/>
        <c:crosses val="autoZero"/>
        <c:crossBetween val="midCat"/>
        <c:majorUnit val="2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 Variable 1  Residual Plot</a:t>
            </a:r>
          </a:p>
        </c:rich>
      </c:tx>
      <c:layout>
        <c:manualLayout>
          <c:xMode val="edge"/>
          <c:yMode val="edge"/>
          <c:x val="0.23651452282157676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94605809128637"/>
          <c:y val="0.23192771084337349"/>
          <c:w val="0.75311203319502074"/>
          <c:h val="0.5271084337349397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Data!$C$2:$C$257</c:f>
              <c:numCache>
                <c:formatCode>General</c:formatCode>
                <c:ptCount val="25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7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7</c:v>
                </c:pt>
                <c:pt idx="23">
                  <c:v>2</c:v>
                </c:pt>
                <c:pt idx="24">
                  <c:v>6</c:v>
                </c:pt>
                <c:pt idx="25">
                  <c:v>8</c:v>
                </c:pt>
                <c:pt idx="26">
                  <c:v>2</c:v>
                </c:pt>
                <c:pt idx="27">
                  <c:v>2</c:v>
                </c:pt>
                <c:pt idx="28">
                  <c:v>7</c:v>
                </c:pt>
                <c:pt idx="29">
                  <c:v>5</c:v>
                </c:pt>
                <c:pt idx="30">
                  <c:v>2</c:v>
                </c:pt>
                <c:pt idx="31">
                  <c:v>1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7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6</c:v>
                </c:pt>
                <c:pt idx="42">
                  <c:v>5</c:v>
                </c:pt>
                <c:pt idx="43">
                  <c:v>3</c:v>
                </c:pt>
                <c:pt idx="44">
                  <c:v>7</c:v>
                </c:pt>
                <c:pt idx="45">
                  <c:v>4</c:v>
                </c:pt>
                <c:pt idx="46">
                  <c:v>7</c:v>
                </c:pt>
                <c:pt idx="47">
                  <c:v>4</c:v>
                </c:pt>
                <c:pt idx="48">
                  <c:v>7</c:v>
                </c:pt>
                <c:pt idx="49">
                  <c:v>5</c:v>
                </c:pt>
                <c:pt idx="50">
                  <c:v>8</c:v>
                </c:pt>
                <c:pt idx="51">
                  <c:v>5</c:v>
                </c:pt>
                <c:pt idx="52">
                  <c:v>7</c:v>
                </c:pt>
                <c:pt idx="53">
                  <c:v>8</c:v>
                </c:pt>
                <c:pt idx="54">
                  <c:v>3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5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2</c:v>
                </c:pt>
                <c:pt idx="66">
                  <c:v>6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7</c:v>
                </c:pt>
                <c:pt idx="83">
                  <c:v>7</c:v>
                </c:pt>
                <c:pt idx="84">
                  <c:v>4</c:v>
                </c:pt>
                <c:pt idx="85">
                  <c:v>8</c:v>
                </c:pt>
                <c:pt idx="86">
                  <c:v>5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7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8</c:v>
                </c:pt>
                <c:pt idx="102">
                  <c:v>5</c:v>
                </c:pt>
                <c:pt idx="103">
                  <c:v>1</c:v>
                </c:pt>
                <c:pt idx="104">
                  <c:v>4</c:v>
                </c:pt>
                <c:pt idx="105">
                  <c:v>7</c:v>
                </c:pt>
                <c:pt idx="106">
                  <c:v>3</c:v>
                </c:pt>
                <c:pt idx="107">
                  <c:v>7</c:v>
                </c:pt>
                <c:pt idx="108">
                  <c:v>2</c:v>
                </c:pt>
                <c:pt idx="109">
                  <c:v>6</c:v>
                </c:pt>
                <c:pt idx="110">
                  <c:v>8</c:v>
                </c:pt>
                <c:pt idx="111">
                  <c:v>6</c:v>
                </c:pt>
                <c:pt idx="112">
                  <c:v>1</c:v>
                </c:pt>
                <c:pt idx="113">
                  <c:v>7</c:v>
                </c:pt>
                <c:pt idx="114">
                  <c:v>6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7</c:v>
                </c:pt>
                <c:pt idx="123">
                  <c:v>8</c:v>
                </c:pt>
                <c:pt idx="124">
                  <c:v>5</c:v>
                </c:pt>
                <c:pt idx="125">
                  <c:v>7</c:v>
                </c:pt>
                <c:pt idx="126">
                  <c:v>2</c:v>
                </c:pt>
                <c:pt idx="127">
                  <c:v>7</c:v>
                </c:pt>
                <c:pt idx="128">
                  <c:v>2</c:v>
                </c:pt>
                <c:pt idx="129">
                  <c:v>2</c:v>
                </c:pt>
                <c:pt idx="130">
                  <c:v>7</c:v>
                </c:pt>
                <c:pt idx="131">
                  <c:v>4</c:v>
                </c:pt>
                <c:pt idx="132">
                  <c:v>7</c:v>
                </c:pt>
                <c:pt idx="133">
                  <c:v>7</c:v>
                </c:pt>
                <c:pt idx="134">
                  <c:v>1</c:v>
                </c:pt>
                <c:pt idx="135">
                  <c:v>5</c:v>
                </c:pt>
                <c:pt idx="136">
                  <c:v>8</c:v>
                </c:pt>
                <c:pt idx="137">
                  <c:v>5</c:v>
                </c:pt>
                <c:pt idx="138">
                  <c:v>2</c:v>
                </c:pt>
                <c:pt idx="139">
                  <c:v>1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4</c:v>
                </c:pt>
                <c:pt idx="144">
                  <c:v>8</c:v>
                </c:pt>
                <c:pt idx="145">
                  <c:v>3</c:v>
                </c:pt>
                <c:pt idx="146">
                  <c:v>1</c:v>
                </c:pt>
                <c:pt idx="147">
                  <c:v>7</c:v>
                </c:pt>
                <c:pt idx="148">
                  <c:v>2</c:v>
                </c:pt>
                <c:pt idx="149">
                  <c:v>4</c:v>
                </c:pt>
                <c:pt idx="150">
                  <c:v>1</c:v>
                </c:pt>
                <c:pt idx="151">
                  <c:v>7</c:v>
                </c:pt>
                <c:pt idx="152">
                  <c:v>6</c:v>
                </c:pt>
                <c:pt idx="153">
                  <c:v>1</c:v>
                </c:pt>
                <c:pt idx="154">
                  <c:v>2</c:v>
                </c:pt>
                <c:pt idx="155">
                  <c:v>7</c:v>
                </c:pt>
                <c:pt idx="156">
                  <c:v>4</c:v>
                </c:pt>
                <c:pt idx="157">
                  <c:v>8</c:v>
                </c:pt>
                <c:pt idx="158">
                  <c:v>8</c:v>
                </c:pt>
                <c:pt idx="159">
                  <c:v>5</c:v>
                </c:pt>
                <c:pt idx="160">
                  <c:v>7</c:v>
                </c:pt>
                <c:pt idx="161">
                  <c:v>6</c:v>
                </c:pt>
                <c:pt idx="162">
                  <c:v>8</c:v>
                </c:pt>
                <c:pt idx="163">
                  <c:v>5</c:v>
                </c:pt>
                <c:pt idx="164">
                  <c:v>2</c:v>
                </c:pt>
                <c:pt idx="165">
                  <c:v>7</c:v>
                </c:pt>
                <c:pt idx="166">
                  <c:v>3</c:v>
                </c:pt>
                <c:pt idx="167">
                  <c:v>2</c:v>
                </c:pt>
                <c:pt idx="168">
                  <c:v>5</c:v>
                </c:pt>
                <c:pt idx="169">
                  <c:v>2</c:v>
                </c:pt>
                <c:pt idx="170">
                  <c:v>4</c:v>
                </c:pt>
                <c:pt idx="171">
                  <c:v>6</c:v>
                </c:pt>
                <c:pt idx="172">
                  <c:v>4</c:v>
                </c:pt>
                <c:pt idx="173">
                  <c:v>2</c:v>
                </c:pt>
                <c:pt idx="174">
                  <c:v>1</c:v>
                </c:pt>
                <c:pt idx="175">
                  <c:v>6</c:v>
                </c:pt>
                <c:pt idx="176">
                  <c:v>1</c:v>
                </c:pt>
                <c:pt idx="177">
                  <c:v>5</c:v>
                </c:pt>
                <c:pt idx="178">
                  <c:v>1</c:v>
                </c:pt>
                <c:pt idx="179">
                  <c:v>1</c:v>
                </c:pt>
                <c:pt idx="180">
                  <c:v>4</c:v>
                </c:pt>
                <c:pt idx="181">
                  <c:v>8</c:v>
                </c:pt>
                <c:pt idx="182">
                  <c:v>2</c:v>
                </c:pt>
                <c:pt idx="183">
                  <c:v>3</c:v>
                </c:pt>
                <c:pt idx="184">
                  <c:v>8</c:v>
                </c:pt>
                <c:pt idx="185">
                  <c:v>7</c:v>
                </c:pt>
                <c:pt idx="186">
                  <c:v>2</c:v>
                </c:pt>
                <c:pt idx="187">
                  <c:v>8</c:v>
                </c:pt>
                <c:pt idx="188">
                  <c:v>5</c:v>
                </c:pt>
                <c:pt idx="189">
                  <c:v>5</c:v>
                </c:pt>
                <c:pt idx="190">
                  <c:v>2</c:v>
                </c:pt>
                <c:pt idx="191">
                  <c:v>5</c:v>
                </c:pt>
                <c:pt idx="192">
                  <c:v>2</c:v>
                </c:pt>
                <c:pt idx="193">
                  <c:v>6</c:v>
                </c:pt>
                <c:pt idx="194">
                  <c:v>6</c:v>
                </c:pt>
                <c:pt idx="195">
                  <c:v>1</c:v>
                </c:pt>
                <c:pt idx="196">
                  <c:v>5</c:v>
                </c:pt>
                <c:pt idx="197">
                  <c:v>1</c:v>
                </c:pt>
                <c:pt idx="198">
                  <c:v>5</c:v>
                </c:pt>
                <c:pt idx="199">
                  <c:v>6</c:v>
                </c:pt>
                <c:pt idx="200">
                  <c:v>2</c:v>
                </c:pt>
                <c:pt idx="201">
                  <c:v>7</c:v>
                </c:pt>
                <c:pt idx="202">
                  <c:v>7</c:v>
                </c:pt>
                <c:pt idx="203">
                  <c:v>2</c:v>
                </c:pt>
                <c:pt idx="204">
                  <c:v>7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5</c:v>
                </c:pt>
                <c:pt idx="217">
                  <c:v>7</c:v>
                </c:pt>
                <c:pt idx="218">
                  <c:v>7</c:v>
                </c:pt>
                <c:pt idx="219">
                  <c:v>3</c:v>
                </c:pt>
                <c:pt idx="220">
                  <c:v>7</c:v>
                </c:pt>
                <c:pt idx="221">
                  <c:v>5</c:v>
                </c:pt>
                <c:pt idx="222">
                  <c:v>7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8</c:v>
                </c:pt>
                <c:pt idx="227">
                  <c:v>7</c:v>
                </c:pt>
                <c:pt idx="228">
                  <c:v>3</c:v>
                </c:pt>
                <c:pt idx="229">
                  <c:v>3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7</c:v>
                </c:pt>
                <c:pt idx="234">
                  <c:v>3</c:v>
                </c:pt>
                <c:pt idx="235">
                  <c:v>6</c:v>
                </c:pt>
                <c:pt idx="236">
                  <c:v>2</c:v>
                </c:pt>
                <c:pt idx="237">
                  <c:v>6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3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4</c:v>
                </c:pt>
                <c:pt idx="246">
                  <c:v>4</c:v>
                </c:pt>
                <c:pt idx="247">
                  <c:v>7</c:v>
                </c:pt>
                <c:pt idx="248">
                  <c:v>6</c:v>
                </c:pt>
                <c:pt idx="249">
                  <c:v>7</c:v>
                </c:pt>
                <c:pt idx="250">
                  <c:v>3</c:v>
                </c:pt>
                <c:pt idx="251">
                  <c:v>1</c:v>
                </c:pt>
                <c:pt idx="252">
                  <c:v>5</c:v>
                </c:pt>
                <c:pt idx="253">
                  <c:v>2</c:v>
                </c:pt>
                <c:pt idx="254">
                  <c:v>6</c:v>
                </c:pt>
                <c:pt idx="255">
                  <c:v>7</c:v>
                </c:pt>
              </c:numCache>
            </c:numRef>
          </c:xVal>
          <c:yVal>
            <c:numRef>
              <c:f>'Full Regr'!$C$45:$C$300</c:f>
              <c:numCache>
                <c:formatCode>General</c:formatCode>
                <c:ptCount val="256"/>
                <c:pt idx="0">
                  <c:v>142.35199968845347</c:v>
                </c:pt>
                <c:pt idx="1">
                  <c:v>-22.371149158434264</c:v>
                </c:pt>
                <c:pt idx="2">
                  <c:v>-48.028000311546521</c:v>
                </c:pt>
                <c:pt idx="3">
                  <c:v>261.39615589105551</c:v>
                </c:pt>
                <c:pt idx="4">
                  <c:v>-170.940299403533</c:v>
                </c:pt>
                <c:pt idx="5">
                  <c:v>-13.528000311546521</c:v>
                </c:pt>
                <c:pt idx="6">
                  <c:v>-19.314059063419791</c:v>
                </c:pt>
                <c:pt idx="7">
                  <c:v>-44.598843318602917</c:v>
                </c:pt>
                <c:pt idx="8">
                  <c:v>25.785238299723687</c:v>
                </c:pt>
                <c:pt idx="9">
                  <c:v>-30.718000311546575</c:v>
                </c:pt>
                <c:pt idx="10">
                  <c:v>90.352230403493195</c:v>
                </c:pt>
                <c:pt idx="11">
                  <c:v>211.42761872383039</c:v>
                </c:pt>
                <c:pt idx="12">
                  <c:v>-3.0603061513777448</c:v>
                </c:pt>
                <c:pt idx="13">
                  <c:v>-32.682314909787465</c:v>
                </c:pt>
                <c:pt idx="14">
                  <c:v>24.728850841565759</c:v>
                </c:pt>
                <c:pt idx="15">
                  <c:v>10.388298168086067</c:v>
                </c:pt>
                <c:pt idx="16">
                  <c:v>80.454536243324696</c:v>
                </c:pt>
                <c:pt idx="17">
                  <c:v>57.574305528284981</c:v>
                </c:pt>
                <c:pt idx="18">
                  <c:v>-74.680075436338484</c:v>
                </c:pt>
                <c:pt idx="19">
                  <c:v>42.793462521228435</c:v>
                </c:pt>
                <c:pt idx="20">
                  <c:v>56.971999688453479</c:v>
                </c:pt>
                <c:pt idx="21">
                  <c:v>127.81992456366152</c:v>
                </c:pt>
                <c:pt idx="22">
                  <c:v>-1.6966581838253205</c:v>
                </c:pt>
                <c:pt idx="23">
                  <c:v>-6.3690446736543436</c:v>
                </c:pt>
                <c:pt idx="24">
                  <c:v>-107.80868650364675</c:v>
                </c:pt>
                <c:pt idx="25">
                  <c:v>69.131035976343355</c:v>
                </c:pt>
                <c:pt idx="26">
                  <c:v>23.971999688453479</c:v>
                </c:pt>
                <c:pt idx="27">
                  <c:v>35.150536855678638</c:v>
                </c:pt>
                <c:pt idx="28">
                  <c:v>-47.811538269113271</c:v>
                </c:pt>
                <c:pt idx="29">
                  <c:v>5.7965450017343301</c:v>
                </c:pt>
                <c:pt idx="30">
                  <c:v>9.0416867427330772</c:v>
                </c:pt>
                <c:pt idx="31">
                  <c:v>6.4768127231677681</c:v>
                </c:pt>
                <c:pt idx="32">
                  <c:v>-30.879529510703605</c:v>
                </c:pt>
                <c:pt idx="33">
                  <c:v>-168.56838942222521</c:v>
                </c:pt>
                <c:pt idx="34">
                  <c:v>-96.466380663815471</c:v>
                </c:pt>
                <c:pt idx="35">
                  <c:v>27.317685090212535</c:v>
                </c:pt>
                <c:pt idx="36">
                  <c:v>82.139147922987377</c:v>
                </c:pt>
                <c:pt idx="37">
                  <c:v>-31.948066677928637</c:v>
                </c:pt>
                <c:pt idx="38">
                  <c:v>-12.188933082985159</c:v>
                </c:pt>
                <c:pt idx="39">
                  <c:v>-73.094620749618912</c:v>
                </c:pt>
                <c:pt idx="40">
                  <c:v>-84.974761700276304</c:v>
                </c:pt>
                <c:pt idx="41">
                  <c:v>-129.97868650364671</c:v>
                </c:pt>
                <c:pt idx="42">
                  <c:v>-78.886926589450354</c:v>
                </c:pt>
                <c:pt idx="43">
                  <c:v>-9.6956334868636986</c:v>
                </c:pt>
                <c:pt idx="44">
                  <c:v>34.466998898111797</c:v>
                </c:pt>
                <c:pt idx="45">
                  <c:v>-87.157546415168554</c:v>
                </c:pt>
                <c:pt idx="46">
                  <c:v>-131.03592676743779</c:v>
                </c:pt>
                <c:pt idx="47">
                  <c:v>207.72885084156576</c:v>
                </c:pt>
                <c:pt idx="48">
                  <c:v>249.7240732325622</c:v>
                </c:pt>
                <c:pt idx="49">
                  <c:v>-243.77797095155813</c:v>
                </c:pt>
                <c:pt idx="50">
                  <c:v>40.319627482240094</c:v>
                </c:pt>
                <c:pt idx="51">
                  <c:v>11.053619336184511</c:v>
                </c:pt>
                <c:pt idx="52">
                  <c:v>102.55334181617468</c:v>
                </c:pt>
                <c:pt idx="53">
                  <c:v>182.59761872383024</c:v>
                </c:pt>
                <c:pt idx="54">
                  <c:v>66.761156681397097</c:v>
                </c:pt>
                <c:pt idx="55">
                  <c:v>-2.2066581838253114</c:v>
                </c:pt>
                <c:pt idx="56">
                  <c:v>-36.794352343993751</c:v>
                </c:pt>
                <c:pt idx="57">
                  <c:v>-2.2066581838253114</c:v>
                </c:pt>
                <c:pt idx="58">
                  <c:v>-134.52491783104063</c:v>
                </c:pt>
                <c:pt idx="59">
                  <c:v>-32.682314909787465</c:v>
                </c:pt>
                <c:pt idx="60">
                  <c:v>-65.935426066089917</c:v>
                </c:pt>
                <c:pt idx="61">
                  <c:v>6.5759697161111035</c:v>
                </c:pt>
                <c:pt idx="62">
                  <c:v>57.599000804942534</c:v>
                </c:pt>
                <c:pt idx="63">
                  <c:v>-28.791149158434223</c:v>
                </c:pt>
                <c:pt idx="64">
                  <c:v>-165.56099234347835</c:v>
                </c:pt>
                <c:pt idx="65">
                  <c:v>-6.8494631443213621</c:v>
                </c:pt>
                <c:pt idx="66">
                  <c:v>-76.76576083809698</c:v>
                </c:pt>
                <c:pt idx="67">
                  <c:v>153.86969384862221</c:v>
                </c:pt>
                <c:pt idx="68">
                  <c:v>3.8991479229873676</c:v>
                </c:pt>
                <c:pt idx="69">
                  <c:v>55.769693848622296</c:v>
                </c:pt>
                <c:pt idx="70">
                  <c:v>-43.468693355226037</c:v>
                </c:pt>
                <c:pt idx="71">
                  <c:v>122.18223040349335</c:v>
                </c:pt>
                <c:pt idx="72">
                  <c:v>-87.822158094831593</c:v>
                </c:pt>
                <c:pt idx="73">
                  <c:v>70.955603217575799</c:v>
                </c:pt>
                <c:pt idx="74">
                  <c:v>-3.0921045420166138</c:v>
                </c:pt>
                <c:pt idx="75">
                  <c:v>34.515209520192798</c:v>
                </c:pt>
                <c:pt idx="76">
                  <c:v>-32.303454998265693</c:v>
                </c:pt>
                <c:pt idx="77">
                  <c:v>34.512792089692425</c:v>
                </c:pt>
                <c:pt idx="78">
                  <c:v>107.54014774500001</c:v>
                </c:pt>
                <c:pt idx="79">
                  <c:v>26.939693848622255</c:v>
                </c:pt>
                <c:pt idx="80">
                  <c:v>50.039693848622278</c:v>
                </c:pt>
                <c:pt idx="81">
                  <c:v>55.817544139555139</c:v>
                </c:pt>
                <c:pt idx="82">
                  <c:v>-25.276658183825248</c:v>
                </c:pt>
                <c:pt idx="83">
                  <c:v>253.06334181617467</c:v>
                </c:pt>
                <c:pt idx="84">
                  <c:v>-101.14720791030754</c:v>
                </c:pt>
                <c:pt idx="85">
                  <c:v>211.98573742038843</c:v>
                </c:pt>
                <c:pt idx="86">
                  <c:v>-167.39688821674235</c:v>
                </c:pt>
                <c:pt idx="87">
                  <c:v>90.451999688453498</c:v>
                </c:pt>
                <c:pt idx="88">
                  <c:v>-25.860852077012623</c:v>
                </c:pt>
                <c:pt idx="89">
                  <c:v>63.372792089692439</c:v>
                </c:pt>
                <c:pt idx="90">
                  <c:v>-17.271149158434241</c:v>
                </c:pt>
                <c:pt idx="91">
                  <c:v>-55.624917831040648</c:v>
                </c:pt>
                <c:pt idx="92">
                  <c:v>-66.849463144321362</c:v>
                </c:pt>
                <c:pt idx="93">
                  <c:v>28.931156681397056</c:v>
                </c:pt>
                <c:pt idx="94">
                  <c:v>-12.08977609004171</c:v>
                </c:pt>
                <c:pt idx="95">
                  <c:v>170.86576836105985</c:v>
                </c:pt>
                <c:pt idx="96">
                  <c:v>-47.811538269113271</c:v>
                </c:pt>
                <c:pt idx="97">
                  <c:v>38.39991702996042</c:v>
                </c:pt>
                <c:pt idx="98">
                  <c:v>41.150536855678638</c:v>
                </c:pt>
                <c:pt idx="99">
                  <c:v>99.437403769355114</c:v>
                </c:pt>
                <c:pt idx="100">
                  <c:v>-69.263777742562411</c:v>
                </c:pt>
                <c:pt idx="101">
                  <c:v>-96.448232607269119</c:v>
                </c:pt>
                <c:pt idx="102">
                  <c:v>-107.30345499826569</c:v>
                </c:pt>
                <c:pt idx="103">
                  <c:v>21.763992582564583</c:v>
                </c:pt>
                <c:pt idx="104">
                  <c:v>-112.55114915843421</c:v>
                </c:pt>
                <c:pt idx="105">
                  <c:v>-61.990075436338429</c:v>
                </c:pt>
                <c:pt idx="106">
                  <c:v>17.939693848622255</c:v>
                </c:pt>
                <c:pt idx="107">
                  <c:v>-94.18665818382533</c:v>
                </c:pt>
                <c:pt idx="108">
                  <c:v>6.9245068833363348</c:v>
                </c:pt>
                <c:pt idx="109">
                  <c:v>-170.05856816513301</c:v>
                </c:pt>
                <c:pt idx="110">
                  <c:v>-65.718964023656554</c:v>
                </c:pt>
                <c:pt idx="111">
                  <c:v>-98.095760838097021</c:v>
                </c:pt>
                <c:pt idx="112">
                  <c:v>-31.507821568638633</c:v>
                </c:pt>
                <c:pt idx="113">
                  <c:v>-125.15099234347838</c:v>
                </c:pt>
                <c:pt idx="114">
                  <c:v>83.422230403493359</c:v>
                </c:pt>
                <c:pt idx="115">
                  <c:v>41.939693848622255</c:v>
                </c:pt>
                <c:pt idx="116">
                  <c:v>2.1505368556786379</c:v>
                </c:pt>
                <c:pt idx="117">
                  <c:v>47.161999688453534</c:v>
                </c:pt>
                <c:pt idx="118">
                  <c:v>57.793462521228435</c:v>
                </c:pt>
                <c:pt idx="119">
                  <c:v>-66.849463144321362</c:v>
                </c:pt>
                <c:pt idx="120">
                  <c:v>57.728850841565759</c:v>
                </c:pt>
                <c:pt idx="121">
                  <c:v>71.14987259152997</c:v>
                </c:pt>
                <c:pt idx="122">
                  <c:v>162.22334181617475</c:v>
                </c:pt>
                <c:pt idx="123">
                  <c:v>-65.718964023656554</c:v>
                </c:pt>
                <c:pt idx="124">
                  <c:v>-5.7534549982657381</c:v>
                </c:pt>
                <c:pt idx="125">
                  <c:v>45.797066050350622</c:v>
                </c:pt>
                <c:pt idx="126">
                  <c:v>-22.316224533051241</c:v>
                </c:pt>
                <c:pt idx="127">
                  <c:v>13.204073232562223</c:v>
                </c:pt>
                <c:pt idx="128">
                  <c:v>73.41022390995829</c:v>
                </c:pt>
                <c:pt idx="129">
                  <c:v>115.51346252122846</c:v>
                </c:pt>
                <c:pt idx="130">
                  <c:v>72.793341816174689</c:v>
                </c:pt>
                <c:pt idx="131">
                  <c:v>-87.285850602479286</c:v>
                </c:pt>
                <c:pt idx="132">
                  <c:v>10.545536065337046</c:v>
                </c:pt>
                <c:pt idx="133">
                  <c:v>-43.078066677928746</c:v>
                </c:pt>
                <c:pt idx="134">
                  <c:v>-48.111753223588266</c:v>
                </c:pt>
                <c:pt idx="135">
                  <c:v>-20.451679219770426</c:v>
                </c:pt>
                <c:pt idx="136">
                  <c:v>211.21103597634351</c:v>
                </c:pt>
                <c:pt idx="137">
                  <c:v>61.307953495837637</c:v>
                </c:pt>
                <c:pt idx="138">
                  <c:v>87.84022390995824</c:v>
                </c:pt>
                <c:pt idx="139">
                  <c:v>-5.174231638940114</c:v>
                </c:pt>
                <c:pt idx="140">
                  <c:v>-21.607223670871917</c:v>
                </c:pt>
                <c:pt idx="141">
                  <c:v>58.647388008790813</c:v>
                </c:pt>
                <c:pt idx="142">
                  <c:v>32.978461730886693</c:v>
                </c:pt>
                <c:pt idx="143">
                  <c:v>-101.14720791030754</c:v>
                </c:pt>
                <c:pt idx="144">
                  <c:v>222.59962748224007</c:v>
                </c:pt>
                <c:pt idx="145">
                  <c:v>11.939693848622255</c:v>
                </c:pt>
                <c:pt idx="146">
                  <c:v>208.17430552828489</c:v>
                </c:pt>
                <c:pt idx="147">
                  <c:v>49.785536065337055</c:v>
                </c:pt>
                <c:pt idx="148">
                  <c:v>-77.144761700276263</c:v>
                </c:pt>
                <c:pt idx="149">
                  <c:v>23.138850841565727</c:v>
                </c:pt>
                <c:pt idx="150">
                  <c:v>68.973612484605383</c:v>
                </c:pt>
                <c:pt idx="151">
                  <c:v>125.13259758622007</c:v>
                </c:pt>
                <c:pt idx="152">
                  <c:v>-63.978686503646713</c:v>
                </c:pt>
                <c:pt idx="153">
                  <c:v>170.10430552828495</c:v>
                </c:pt>
                <c:pt idx="154">
                  <c:v>-66.849463144321362</c:v>
                </c:pt>
                <c:pt idx="155">
                  <c:v>-30.879529510703605</c:v>
                </c:pt>
                <c:pt idx="156">
                  <c:v>-172.17315791684393</c:v>
                </c:pt>
                <c:pt idx="157">
                  <c:v>117.1561558910555</c:v>
                </c:pt>
                <c:pt idx="158">
                  <c:v>43.901035976343337</c:v>
                </c:pt>
                <c:pt idx="159">
                  <c:v>-81.274917831040625</c:v>
                </c:pt>
                <c:pt idx="160">
                  <c:v>-97.926971129545791</c:v>
                </c:pt>
                <c:pt idx="161">
                  <c:v>-49.292343585583922</c:v>
                </c:pt>
                <c:pt idx="162">
                  <c:v>55.451035976343519</c:v>
                </c:pt>
                <c:pt idx="163">
                  <c:v>-86.513454998265729</c:v>
                </c:pt>
                <c:pt idx="164">
                  <c:v>14.281335424304757</c:v>
                </c:pt>
                <c:pt idx="165">
                  <c:v>-119.5159267674378</c:v>
                </c:pt>
                <c:pt idx="166">
                  <c:v>80.715097929523722</c:v>
                </c:pt>
                <c:pt idx="167">
                  <c:v>42.793462521228435</c:v>
                </c:pt>
                <c:pt idx="168">
                  <c:v>124.97508216895926</c:v>
                </c:pt>
                <c:pt idx="169">
                  <c:v>10.940955326345716</c:v>
                </c:pt>
                <c:pt idx="170">
                  <c:v>80.828850841565782</c:v>
                </c:pt>
                <c:pt idx="171">
                  <c:v>195.95208328544845</c:v>
                </c:pt>
                <c:pt idx="172">
                  <c:v>-38.714620749618916</c:v>
                </c:pt>
                <c:pt idx="173">
                  <c:v>80.971999688453479</c:v>
                </c:pt>
                <c:pt idx="174">
                  <c:v>-35.922455860444757</c:v>
                </c:pt>
                <c:pt idx="175">
                  <c:v>-78.475760838097017</c:v>
                </c:pt>
                <c:pt idx="176">
                  <c:v>-45.33782156863856</c:v>
                </c:pt>
                <c:pt idx="177">
                  <c:v>-137.30345499826569</c:v>
                </c:pt>
                <c:pt idx="178">
                  <c:v>12.398275555942632</c:v>
                </c:pt>
                <c:pt idx="179">
                  <c:v>93.353261166177163</c:v>
                </c:pt>
                <c:pt idx="180">
                  <c:v>-87.19365635331701</c:v>
                </c:pt>
                <c:pt idx="181">
                  <c:v>-109.83530694171941</c:v>
                </c:pt>
                <c:pt idx="182">
                  <c:v>54.599141175142563</c:v>
                </c:pt>
                <c:pt idx="183">
                  <c:v>3.3111566813970512</c:v>
                </c:pt>
                <c:pt idx="184">
                  <c:v>117.1561558910555</c:v>
                </c:pt>
                <c:pt idx="185">
                  <c:v>292.71193332207122</c:v>
                </c:pt>
                <c:pt idx="186">
                  <c:v>-84.974761700276304</c:v>
                </c:pt>
                <c:pt idx="187">
                  <c:v>87.191035976343528</c:v>
                </c:pt>
                <c:pt idx="188">
                  <c:v>-195.01692658945035</c:v>
                </c:pt>
                <c:pt idx="189">
                  <c:v>-238.53832226998645</c:v>
                </c:pt>
                <c:pt idx="190">
                  <c:v>-48.648313257266864</c:v>
                </c:pt>
                <c:pt idx="191">
                  <c:v>-100.0434549982657</c:v>
                </c:pt>
                <c:pt idx="192">
                  <c:v>-8.6951417982354542</c:v>
                </c:pt>
                <c:pt idx="193">
                  <c:v>-71.227223670871922</c:v>
                </c:pt>
                <c:pt idx="194">
                  <c:v>185.32564765600637</c:v>
                </c:pt>
                <c:pt idx="195">
                  <c:v>-110.46008297003959</c:v>
                </c:pt>
                <c:pt idx="196">
                  <c:v>-46.984917831040661</c:v>
                </c:pt>
                <c:pt idx="197">
                  <c:v>-47.35245586044482</c:v>
                </c:pt>
                <c:pt idx="198">
                  <c:v>2.5722236556483722</c:v>
                </c:pt>
                <c:pt idx="199">
                  <c:v>73.042230403493249</c:v>
                </c:pt>
                <c:pt idx="200">
                  <c:v>-28.726537478771547</c:v>
                </c:pt>
                <c:pt idx="201">
                  <c:v>124.72334181617475</c:v>
                </c:pt>
                <c:pt idx="202">
                  <c:v>-35.360573872811301</c:v>
                </c:pt>
                <c:pt idx="203">
                  <c:v>36.731686742733132</c:v>
                </c:pt>
                <c:pt idx="204">
                  <c:v>-291.50878528074895</c:v>
                </c:pt>
                <c:pt idx="205">
                  <c:v>8.3830440505613524</c:v>
                </c:pt>
                <c:pt idx="206">
                  <c:v>-31.766387515394626</c:v>
                </c:pt>
                <c:pt idx="207">
                  <c:v>-70.339395992082586</c:v>
                </c:pt>
                <c:pt idx="208">
                  <c:v>2.1505368556786379</c:v>
                </c:pt>
                <c:pt idx="209">
                  <c:v>34.739371104325528</c:v>
                </c:pt>
                <c:pt idx="210">
                  <c:v>-107.77665818382525</c:v>
                </c:pt>
                <c:pt idx="211">
                  <c:v>19.089007656521517</c:v>
                </c:pt>
                <c:pt idx="212">
                  <c:v>-17.368066677928709</c:v>
                </c:pt>
                <c:pt idx="213">
                  <c:v>-151.76784349659033</c:v>
                </c:pt>
                <c:pt idx="214">
                  <c:v>-109.74069526205642</c:v>
                </c:pt>
                <c:pt idx="215">
                  <c:v>184.34535057458447</c:v>
                </c:pt>
                <c:pt idx="216">
                  <c:v>-53.884917831040639</c:v>
                </c:pt>
                <c:pt idx="217">
                  <c:v>-183.99829965784318</c:v>
                </c:pt>
                <c:pt idx="218">
                  <c:v>73.009924563661571</c:v>
                </c:pt>
                <c:pt idx="219">
                  <c:v>75.071156681397042</c:v>
                </c:pt>
                <c:pt idx="220">
                  <c:v>-57.873001101888121</c:v>
                </c:pt>
                <c:pt idx="221">
                  <c:v>-48.568389422225209</c:v>
                </c:pt>
                <c:pt idx="222">
                  <c:v>-86.732455176253325</c:v>
                </c:pt>
                <c:pt idx="223">
                  <c:v>-8.679044673654289</c:v>
                </c:pt>
                <c:pt idx="224">
                  <c:v>-94.167179232441754</c:v>
                </c:pt>
                <c:pt idx="225">
                  <c:v>60.405238299723692</c:v>
                </c:pt>
                <c:pt idx="226">
                  <c:v>217.21761872383036</c:v>
                </c:pt>
                <c:pt idx="227">
                  <c:v>-7.9666581838253023</c:v>
                </c:pt>
                <c:pt idx="228">
                  <c:v>101.93969384862226</c:v>
                </c:pt>
                <c:pt idx="229">
                  <c:v>-53.682314909787465</c:v>
                </c:pt>
                <c:pt idx="230">
                  <c:v>107.53281470183606</c:v>
                </c:pt>
                <c:pt idx="231">
                  <c:v>-47.20638066381548</c:v>
                </c:pt>
                <c:pt idx="232">
                  <c:v>-7.8608520770126233</c:v>
                </c:pt>
                <c:pt idx="233">
                  <c:v>-73.250992343478401</c:v>
                </c:pt>
                <c:pt idx="234">
                  <c:v>-2.8088433186029533</c:v>
                </c:pt>
                <c:pt idx="235">
                  <c:v>55.702776329128028</c:v>
                </c:pt>
                <c:pt idx="236">
                  <c:v>-2.2065374787715655</c:v>
                </c:pt>
                <c:pt idx="237">
                  <c:v>130.76223040349328</c:v>
                </c:pt>
                <c:pt idx="238">
                  <c:v>-71.815230776761041</c:v>
                </c:pt>
                <c:pt idx="239">
                  <c:v>11.556545001734321</c:v>
                </c:pt>
                <c:pt idx="240">
                  <c:v>-113.01491783104063</c:v>
                </c:pt>
                <c:pt idx="241">
                  <c:v>88.109693848622214</c:v>
                </c:pt>
                <c:pt idx="242">
                  <c:v>-171.0654637566754</c:v>
                </c:pt>
                <c:pt idx="243">
                  <c:v>-63.475760838097017</c:v>
                </c:pt>
                <c:pt idx="244">
                  <c:v>-118.41300110188809</c:v>
                </c:pt>
                <c:pt idx="245">
                  <c:v>-126.7290220615107</c:v>
                </c:pt>
                <c:pt idx="246">
                  <c:v>-80.721149158434287</c:v>
                </c:pt>
                <c:pt idx="247">
                  <c:v>-14.4880666779286</c:v>
                </c:pt>
                <c:pt idx="248">
                  <c:v>110.15235785846107</c:v>
                </c:pt>
                <c:pt idx="249">
                  <c:v>-110.92702231582075</c:v>
                </c:pt>
                <c:pt idx="250">
                  <c:v>44.854573933910046</c:v>
                </c:pt>
                <c:pt idx="251">
                  <c:v>-11.38423163894015</c:v>
                </c:pt>
                <c:pt idx="252">
                  <c:v>-111.44345499826568</c:v>
                </c:pt>
                <c:pt idx="253">
                  <c:v>5.9102239099582903</c:v>
                </c:pt>
                <c:pt idx="254">
                  <c:v>-11.545760838097067</c:v>
                </c:pt>
                <c:pt idx="255">
                  <c:v>-90.560992343478347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1-9A4B-9CDD-DF16CB4D5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04384"/>
        <c:axId val="107888640"/>
      </c:scatterChart>
      <c:valAx>
        <c:axId val="10750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Variable 1</a:t>
                </a:r>
              </a:p>
            </c:rich>
          </c:tx>
          <c:layout>
            <c:manualLayout>
              <c:xMode val="edge"/>
              <c:yMode val="edge"/>
              <c:x val="0.46887966804979264"/>
              <c:y val="0.867469879518072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88640"/>
        <c:crossesAt val="-400"/>
        <c:crossBetween val="midCat"/>
      </c:valAx>
      <c:valAx>
        <c:axId val="10788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3.3195020746887967E-2"/>
              <c:y val="0.370481927710843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504384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 Variable 2  Residual Plot</a:t>
            </a:r>
          </a:p>
        </c:rich>
      </c:tx>
      <c:layout>
        <c:manualLayout>
          <c:xMode val="edge"/>
          <c:yMode val="edge"/>
          <c:x val="0.22653083798114437"/>
          <c:y val="3.55988180079958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95938093847754"/>
          <c:y val="0.18446660240506932"/>
          <c:w val="0.7367354280287669"/>
          <c:h val="0.5954711375882938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Data!$D$2:$D$257</c:f>
              <c:numCache>
                <c:formatCode>0.0_)</c:formatCode>
                <c:ptCount val="256"/>
                <c:pt idx="0">
                  <c:v>1.5</c:v>
                </c:pt>
                <c:pt idx="1">
                  <c:v>0.5</c:v>
                </c:pt>
                <c:pt idx="2">
                  <c:v>1.5</c:v>
                </c:pt>
                <c:pt idx="3">
                  <c:v>1.5</c:v>
                </c:pt>
                <c:pt idx="4">
                  <c:v>0.46</c:v>
                </c:pt>
                <c:pt idx="5">
                  <c:v>1.5</c:v>
                </c:pt>
                <c:pt idx="6">
                  <c:v>1.1299999999999999</c:v>
                </c:pt>
                <c:pt idx="7">
                  <c:v>0.5</c:v>
                </c:pt>
                <c:pt idx="8">
                  <c:v>0.79</c:v>
                </c:pt>
                <c:pt idx="9">
                  <c:v>1.5</c:v>
                </c:pt>
                <c:pt idx="10">
                  <c:v>0.5</c:v>
                </c:pt>
                <c:pt idx="11">
                  <c:v>0.5</c:v>
                </c:pt>
                <c:pt idx="12">
                  <c:v>1.5</c:v>
                </c:pt>
                <c:pt idx="13">
                  <c:v>1.5</c:v>
                </c:pt>
                <c:pt idx="14">
                  <c:v>0.5</c:v>
                </c:pt>
                <c:pt idx="15">
                  <c:v>0.54</c:v>
                </c:pt>
                <c:pt idx="16">
                  <c:v>0.5</c:v>
                </c:pt>
                <c:pt idx="17">
                  <c:v>1.5</c:v>
                </c:pt>
                <c:pt idx="18">
                  <c:v>0.5</c:v>
                </c:pt>
                <c:pt idx="19">
                  <c:v>0.5</c:v>
                </c:pt>
                <c:pt idx="20">
                  <c:v>1.5</c:v>
                </c:pt>
                <c:pt idx="21">
                  <c:v>0.5</c:v>
                </c:pt>
                <c:pt idx="22">
                  <c:v>5</c:v>
                </c:pt>
                <c:pt idx="23">
                  <c:v>0.71</c:v>
                </c:pt>
                <c:pt idx="24">
                  <c:v>2.5</c:v>
                </c:pt>
                <c:pt idx="25">
                  <c:v>5</c:v>
                </c:pt>
                <c:pt idx="26">
                  <c:v>1.5</c:v>
                </c:pt>
                <c:pt idx="27">
                  <c:v>2.5</c:v>
                </c:pt>
                <c:pt idx="28">
                  <c:v>1.5</c:v>
                </c:pt>
                <c:pt idx="29">
                  <c:v>0.5</c:v>
                </c:pt>
                <c:pt idx="30">
                  <c:v>0.21</c:v>
                </c:pt>
                <c:pt idx="31">
                  <c:v>1.29</c:v>
                </c:pt>
                <c:pt idx="32">
                  <c:v>1.5</c:v>
                </c:pt>
                <c:pt idx="33">
                  <c:v>2.5</c:v>
                </c:pt>
                <c:pt idx="34">
                  <c:v>2.5</c:v>
                </c:pt>
                <c:pt idx="35">
                  <c:v>1.5</c:v>
                </c:pt>
                <c:pt idx="36">
                  <c:v>0.5</c:v>
                </c:pt>
                <c:pt idx="37">
                  <c:v>0.5</c:v>
                </c:pt>
                <c:pt idx="38">
                  <c:v>2.21</c:v>
                </c:pt>
                <c:pt idx="39">
                  <c:v>1.5</c:v>
                </c:pt>
                <c:pt idx="40">
                  <c:v>0.79</c:v>
                </c:pt>
                <c:pt idx="41">
                  <c:v>2.5</c:v>
                </c:pt>
                <c:pt idx="42">
                  <c:v>1.5</c:v>
                </c:pt>
                <c:pt idx="43">
                  <c:v>0.63</c:v>
                </c:pt>
                <c:pt idx="44">
                  <c:v>2.5</c:v>
                </c:pt>
                <c:pt idx="45">
                  <c:v>3.5</c:v>
                </c:pt>
                <c:pt idx="46">
                  <c:v>4.5</c:v>
                </c:pt>
                <c:pt idx="47">
                  <c:v>0.5</c:v>
                </c:pt>
                <c:pt idx="48">
                  <c:v>4.5</c:v>
                </c:pt>
                <c:pt idx="49">
                  <c:v>0.71</c:v>
                </c:pt>
                <c:pt idx="50">
                  <c:v>0.5</c:v>
                </c:pt>
                <c:pt idx="51">
                  <c:v>2.5</c:v>
                </c:pt>
                <c:pt idx="52">
                  <c:v>5</c:v>
                </c:pt>
                <c:pt idx="53">
                  <c:v>0.5</c:v>
                </c:pt>
                <c:pt idx="54">
                  <c:v>0.5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1.5</c:v>
                </c:pt>
                <c:pt idx="59">
                  <c:v>1.5</c:v>
                </c:pt>
                <c:pt idx="60">
                  <c:v>5</c:v>
                </c:pt>
                <c:pt idx="61">
                  <c:v>0.28999999999999998</c:v>
                </c:pt>
                <c:pt idx="62">
                  <c:v>0.88</c:v>
                </c:pt>
                <c:pt idx="63">
                  <c:v>0.5</c:v>
                </c:pt>
                <c:pt idx="64">
                  <c:v>2.5</c:v>
                </c:pt>
                <c:pt idx="65">
                  <c:v>2.5</c:v>
                </c:pt>
                <c:pt idx="66">
                  <c:v>0.5</c:v>
                </c:pt>
                <c:pt idx="67">
                  <c:v>1.5</c:v>
                </c:pt>
                <c:pt idx="68">
                  <c:v>0.5</c:v>
                </c:pt>
                <c:pt idx="69">
                  <c:v>1.5</c:v>
                </c:pt>
                <c:pt idx="70">
                  <c:v>0.88</c:v>
                </c:pt>
                <c:pt idx="71">
                  <c:v>0.5</c:v>
                </c:pt>
                <c:pt idx="72">
                  <c:v>3.5</c:v>
                </c:pt>
                <c:pt idx="73">
                  <c:v>1.54</c:v>
                </c:pt>
                <c:pt idx="74">
                  <c:v>0.96</c:v>
                </c:pt>
                <c:pt idx="75">
                  <c:v>1.63</c:v>
                </c:pt>
                <c:pt idx="76">
                  <c:v>0.5</c:v>
                </c:pt>
                <c:pt idx="77">
                  <c:v>0.13</c:v>
                </c:pt>
                <c:pt idx="78">
                  <c:v>3.5</c:v>
                </c:pt>
                <c:pt idx="79">
                  <c:v>1.5</c:v>
                </c:pt>
                <c:pt idx="80">
                  <c:v>1.5</c:v>
                </c:pt>
                <c:pt idx="81">
                  <c:v>0.79</c:v>
                </c:pt>
                <c:pt idx="82">
                  <c:v>5</c:v>
                </c:pt>
                <c:pt idx="83">
                  <c:v>5</c:v>
                </c:pt>
                <c:pt idx="84">
                  <c:v>0.13</c:v>
                </c:pt>
                <c:pt idx="85">
                  <c:v>3.29</c:v>
                </c:pt>
                <c:pt idx="86">
                  <c:v>0.38</c:v>
                </c:pt>
                <c:pt idx="87">
                  <c:v>1.5</c:v>
                </c:pt>
                <c:pt idx="88">
                  <c:v>0.5</c:v>
                </c:pt>
                <c:pt idx="89">
                  <c:v>0.13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0.5</c:v>
                </c:pt>
                <c:pt idx="94">
                  <c:v>1.21</c:v>
                </c:pt>
                <c:pt idx="95">
                  <c:v>0.5</c:v>
                </c:pt>
                <c:pt idx="96">
                  <c:v>1.5</c:v>
                </c:pt>
                <c:pt idx="97">
                  <c:v>4.5</c:v>
                </c:pt>
                <c:pt idx="98">
                  <c:v>2.5</c:v>
                </c:pt>
                <c:pt idx="99">
                  <c:v>0.13</c:v>
                </c:pt>
                <c:pt idx="100">
                  <c:v>2.5</c:v>
                </c:pt>
                <c:pt idx="101">
                  <c:v>4.5</c:v>
                </c:pt>
                <c:pt idx="102">
                  <c:v>0.5</c:v>
                </c:pt>
                <c:pt idx="103">
                  <c:v>0.21</c:v>
                </c:pt>
                <c:pt idx="104">
                  <c:v>0.5</c:v>
                </c:pt>
                <c:pt idx="105">
                  <c:v>0.5</c:v>
                </c:pt>
                <c:pt idx="106">
                  <c:v>1.5</c:v>
                </c:pt>
                <c:pt idx="107">
                  <c:v>5</c:v>
                </c:pt>
                <c:pt idx="108">
                  <c:v>1.29</c:v>
                </c:pt>
                <c:pt idx="109">
                  <c:v>2.96</c:v>
                </c:pt>
                <c:pt idx="110">
                  <c:v>5</c:v>
                </c:pt>
                <c:pt idx="111">
                  <c:v>0.5</c:v>
                </c:pt>
                <c:pt idx="112">
                  <c:v>1.04</c:v>
                </c:pt>
                <c:pt idx="113">
                  <c:v>2.5</c:v>
                </c:pt>
                <c:pt idx="114">
                  <c:v>0.5</c:v>
                </c:pt>
                <c:pt idx="115">
                  <c:v>1.5</c:v>
                </c:pt>
                <c:pt idx="116">
                  <c:v>2.5</c:v>
                </c:pt>
                <c:pt idx="117">
                  <c:v>1.5</c:v>
                </c:pt>
                <c:pt idx="118">
                  <c:v>0.5</c:v>
                </c:pt>
                <c:pt idx="119">
                  <c:v>2.5</c:v>
                </c:pt>
                <c:pt idx="120">
                  <c:v>0.5</c:v>
                </c:pt>
                <c:pt idx="121">
                  <c:v>1.04</c:v>
                </c:pt>
                <c:pt idx="122">
                  <c:v>5</c:v>
                </c:pt>
                <c:pt idx="123">
                  <c:v>5</c:v>
                </c:pt>
                <c:pt idx="124">
                  <c:v>0.5</c:v>
                </c:pt>
                <c:pt idx="125">
                  <c:v>0.54</c:v>
                </c:pt>
                <c:pt idx="126">
                  <c:v>1.79</c:v>
                </c:pt>
                <c:pt idx="127">
                  <c:v>4.5</c:v>
                </c:pt>
                <c:pt idx="128">
                  <c:v>1.21</c:v>
                </c:pt>
                <c:pt idx="129">
                  <c:v>0.5</c:v>
                </c:pt>
                <c:pt idx="130">
                  <c:v>5</c:v>
                </c:pt>
                <c:pt idx="131">
                  <c:v>2.21</c:v>
                </c:pt>
                <c:pt idx="132">
                  <c:v>3.5</c:v>
                </c:pt>
                <c:pt idx="133">
                  <c:v>0.5</c:v>
                </c:pt>
                <c:pt idx="134">
                  <c:v>1.1299999999999999</c:v>
                </c:pt>
                <c:pt idx="135">
                  <c:v>0.79</c:v>
                </c:pt>
                <c:pt idx="136">
                  <c:v>5</c:v>
                </c:pt>
                <c:pt idx="137">
                  <c:v>5</c:v>
                </c:pt>
                <c:pt idx="138">
                  <c:v>1.21</c:v>
                </c:pt>
                <c:pt idx="139">
                  <c:v>0.5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0.13</c:v>
                </c:pt>
                <c:pt idx="144">
                  <c:v>0.5</c:v>
                </c:pt>
                <c:pt idx="145">
                  <c:v>1.5</c:v>
                </c:pt>
                <c:pt idx="146">
                  <c:v>1.5</c:v>
                </c:pt>
                <c:pt idx="147">
                  <c:v>3.5</c:v>
                </c:pt>
                <c:pt idx="148">
                  <c:v>0.79</c:v>
                </c:pt>
                <c:pt idx="149">
                  <c:v>0.5</c:v>
                </c:pt>
                <c:pt idx="150">
                  <c:v>0.88</c:v>
                </c:pt>
                <c:pt idx="151">
                  <c:v>1.96</c:v>
                </c:pt>
                <c:pt idx="152">
                  <c:v>2.5</c:v>
                </c:pt>
                <c:pt idx="153">
                  <c:v>1.5</c:v>
                </c:pt>
                <c:pt idx="154">
                  <c:v>2.5</c:v>
                </c:pt>
                <c:pt idx="155">
                  <c:v>1.5</c:v>
                </c:pt>
                <c:pt idx="156">
                  <c:v>0.5</c:v>
                </c:pt>
                <c:pt idx="157">
                  <c:v>1.5</c:v>
                </c:pt>
                <c:pt idx="158">
                  <c:v>5</c:v>
                </c:pt>
                <c:pt idx="159">
                  <c:v>1.5</c:v>
                </c:pt>
                <c:pt idx="160">
                  <c:v>3.71</c:v>
                </c:pt>
                <c:pt idx="161">
                  <c:v>5</c:v>
                </c:pt>
                <c:pt idx="162">
                  <c:v>5</c:v>
                </c:pt>
                <c:pt idx="163">
                  <c:v>0.5</c:v>
                </c:pt>
                <c:pt idx="164">
                  <c:v>0.04</c:v>
                </c:pt>
                <c:pt idx="165">
                  <c:v>4.5</c:v>
                </c:pt>
                <c:pt idx="166">
                  <c:v>0.13</c:v>
                </c:pt>
                <c:pt idx="167">
                  <c:v>0.5</c:v>
                </c:pt>
                <c:pt idx="168">
                  <c:v>1.5</c:v>
                </c:pt>
                <c:pt idx="169">
                  <c:v>0.71</c:v>
                </c:pt>
                <c:pt idx="170">
                  <c:v>0.5</c:v>
                </c:pt>
                <c:pt idx="171">
                  <c:v>0.88</c:v>
                </c:pt>
                <c:pt idx="172">
                  <c:v>1.5</c:v>
                </c:pt>
                <c:pt idx="173">
                  <c:v>1.5</c:v>
                </c:pt>
                <c:pt idx="174">
                  <c:v>0.79</c:v>
                </c:pt>
                <c:pt idx="175">
                  <c:v>0.5</c:v>
                </c:pt>
                <c:pt idx="176">
                  <c:v>1.04</c:v>
                </c:pt>
                <c:pt idx="177">
                  <c:v>0.5</c:v>
                </c:pt>
                <c:pt idx="178">
                  <c:v>0.28999999999999998</c:v>
                </c:pt>
                <c:pt idx="179">
                  <c:v>0.71</c:v>
                </c:pt>
                <c:pt idx="180">
                  <c:v>0.71</c:v>
                </c:pt>
                <c:pt idx="181">
                  <c:v>2.5</c:v>
                </c:pt>
                <c:pt idx="182">
                  <c:v>1.54</c:v>
                </c:pt>
                <c:pt idx="183">
                  <c:v>0.5</c:v>
                </c:pt>
                <c:pt idx="184">
                  <c:v>1.5</c:v>
                </c:pt>
                <c:pt idx="185">
                  <c:v>0.5</c:v>
                </c:pt>
                <c:pt idx="186">
                  <c:v>0.79</c:v>
                </c:pt>
                <c:pt idx="187">
                  <c:v>5</c:v>
                </c:pt>
                <c:pt idx="188">
                  <c:v>1.5</c:v>
                </c:pt>
                <c:pt idx="189">
                  <c:v>0.54</c:v>
                </c:pt>
                <c:pt idx="190">
                  <c:v>0.21</c:v>
                </c:pt>
                <c:pt idx="191">
                  <c:v>0.5</c:v>
                </c:pt>
                <c:pt idx="192">
                  <c:v>1.46</c:v>
                </c:pt>
                <c:pt idx="193">
                  <c:v>1.5</c:v>
                </c:pt>
                <c:pt idx="194">
                  <c:v>5</c:v>
                </c:pt>
                <c:pt idx="195">
                  <c:v>4.5</c:v>
                </c:pt>
                <c:pt idx="196">
                  <c:v>1.5</c:v>
                </c:pt>
                <c:pt idx="197">
                  <c:v>0.79</c:v>
                </c:pt>
                <c:pt idx="198">
                  <c:v>1.54</c:v>
                </c:pt>
                <c:pt idx="199">
                  <c:v>0.5</c:v>
                </c:pt>
                <c:pt idx="200">
                  <c:v>0.5</c:v>
                </c:pt>
                <c:pt idx="201">
                  <c:v>5</c:v>
                </c:pt>
                <c:pt idx="202">
                  <c:v>0.71</c:v>
                </c:pt>
                <c:pt idx="203">
                  <c:v>0.21</c:v>
                </c:pt>
                <c:pt idx="204">
                  <c:v>4.54</c:v>
                </c:pt>
                <c:pt idx="205">
                  <c:v>2.29</c:v>
                </c:pt>
                <c:pt idx="206">
                  <c:v>0.88</c:v>
                </c:pt>
                <c:pt idx="207">
                  <c:v>0.54</c:v>
                </c:pt>
                <c:pt idx="208">
                  <c:v>2.5</c:v>
                </c:pt>
                <c:pt idx="209">
                  <c:v>3.5</c:v>
                </c:pt>
                <c:pt idx="210">
                  <c:v>5</c:v>
                </c:pt>
                <c:pt idx="211">
                  <c:v>2.5</c:v>
                </c:pt>
                <c:pt idx="212">
                  <c:v>0.5</c:v>
                </c:pt>
                <c:pt idx="213">
                  <c:v>3.5</c:v>
                </c:pt>
                <c:pt idx="214">
                  <c:v>2.5</c:v>
                </c:pt>
                <c:pt idx="215">
                  <c:v>5</c:v>
                </c:pt>
                <c:pt idx="216">
                  <c:v>1.5</c:v>
                </c:pt>
                <c:pt idx="217">
                  <c:v>0.79</c:v>
                </c:pt>
                <c:pt idx="218">
                  <c:v>0.5</c:v>
                </c:pt>
                <c:pt idx="219">
                  <c:v>0.5</c:v>
                </c:pt>
                <c:pt idx="220">
                  <c:v>2.5</c:v>
                </c:pt>
                <c:pt idx="221">
                  <c:v>2.5</c:v>
                </c:pt>
                <c:pt idx="222">
                  <c:v>3.5</c:v>
                </c:pt>
                <c:pt idx="223">
                  <c:v>0.71</c:v>
                </c:pt>
                <c:pt idx="224">
                  <c:v>4.96</c:v>
                </c:pt>
                <c:pt idx="225">
                  <c:v>0.79</c:v>
                </c:pt>
                <c:pt idx="226">
                  <c:v>0.5</c:v>
                </c:pt>
                <c:pt idx="227">
                  <c:v>5</c:v>
                </c:pt>
                <c:pt idx="228">
                  <c:v>1.5</c:v>
                </c:pt>
                <c:pt idx="229">
                  <c:v>1.5</c:v>
                </c:pt>
                <c:pt idx="230">
                  <c:v>0.38</c:v>
                </c:pt>
                <c:pt idx="231">
                  <c:v>2.5</c:v>
                </c:pt>
                <c:pt idx="232">
                  <c:v>0.5</c:v>
                </c:pt>
                <c:pt idx="233">
                  <c:v>2.5</c:v>
                </c:pt>
                <c:pt idx="234">
                  <c:v>0.5</c:v>
                </c:pt>
                <c:pt idx="235">
                  <c:v>1.5</c:v>
                </c:pt>
                <c:pt idx="236">
                  <c:v>0.5</c:v>
                </c:pt>
                <c:pt idx="237">
                  <c:v>0.5</c:v>
                </c:pt>
                <c:pt idx="238">
                  <c:v>0.21</c:v>
                </c:pt>
                <c:pt idx="239">
                  <c:v>0.5</c:v>
                </c:pt>
                <c:pt idx="240">
                  <c:v>1.5</c:v>
                </c:pt>
                <c:pt idx="241">
                  <c:v>1.5</c:v>
                </c:pt>
                <c:pt idx="242">
                  <c:v>0.5</c:v>
                </c:pt>
                <c:pt idx="243">
                  <c:v>0.5</c:v>
                </c:pt>
                <c:pt idx="244">
                  <c:v>2.5</c:v>
                </c:pt>
                <c:pt idx="245">
                  <c:v>0.96</c:v>
                </c:pt>
                <c:pt idx="246">
                  <c:v>0.5</c:v>
                </c:pt>
                <c:pt idx="247">
                  <c:v>0.5</c:v>
                </c:pt>
                <c:pt idx="248">
                  <c:v>3.29</c:v>
                </c:pt>
                <c:pt idx="249">
                  <c:v>1.29</c:v>
                </c:pt>
                <c:pt idx="250">
                  <c:v>5</c:v>
                </c:pt>
                <c:pt idx="251">
                  <c:v>0.5</c:v>
                </c:pt>
                <c:pt idx="252">
                  <c:v>0.5</c:v>
                </c:pt>
                <c:pt idx="253">
                  <c:v>1.21</c:v>
                </c:pt>
                <c:pt idx="254">
                  <c:v>0.5</c:v>
                </c:pt>
                <c:pt idx="255">
                  <c:v>2.5</c:v>
                </c:pt>
              </c:numCache>
            </c:numRef>
          </c:xVal>
          <c:yVal>
            <c:numRef>
              <c:f>'Full Regr'!$C$45:$C$300</c:f>
              <c:numCache>
                <c:formatCode>General</c:formatCode>
                <c:ptCount val="256"/>
                <c:pt idx="0">
                  <c:v>142.35199968845347</c:v>
                </c:pt>
                <c:pt idx="1">
                  <c:v>-22.371149158434264</c:v>
                </c:pt>
                <c:pt idx="2">
                  <c:v>-48.028000311546521</c:v>
                </c:pt>
                <c:pt idx="3">
                  <c:v>261.39615589105551</c:v>
                </c:pt>
                <c:pt idx="4">
                  <c:v>-170.940299403533</c:v>
                </c:pt>
                <c:pt idx="5">
                  <c:v>-13.528000311546521</c:v>
                </c:pt>
                <c:pt idx="6">
                  <c:v>-19.314059063419791</c:v>
                </c:pt>
                <c:pt idx="7">
                  <c:v>-44.598843318602917</c:v>
                </c:pt>
                <c:pt idx="8">
                  <c:v>25.785238299723687</c:v>
                </c:pt>
                <c:pt idx="9">
                  <c:v>-30.718000311546575</c:v>
                </c:pt>
                <c:pt idx="10">
                  <c:v>90.352230403493195</c:v>
                </c:pt>
                <c:pt idx="11">
                  <c:v>211.42761872383039</c:v>
                </c:pt>
                <c:pt idx="12">
                  <c:v>-3.0603061513777448</c:v>
                </c:pt>
                <c:pt idx="13">
                  <c:v>-32.682314909787465</c:v>
                </c:pt>
                <c:pt idx="14">
                  <c:v>24.728850841565759</c:v>
                </c:pt>
                <c:pt idx="15">
                  <c:v>10.388298168086067</c:v>
                </c:pt>
                <c:pt idx="16">
                  <c:v>80.454536243324696</c:v>
                </c:pt>
                <c:pt idx="17">
                  <c:v>57.574305528284981</c:v>
                </c:pt>
                <c:pt idx="18">
                  <c:v>-74.680075436338484</c:v>
                </c:pt>
                <c:pt idx="19">
                  <c:v>42.793462521228435</c:v>
                </c:pt>
                <c:pt idx="20">
                  <c:v>56.971999688453479</c:v>
                </c:pt>
                <c:pt idx="21">
                  <c:v>127.81992456366152</c:v>
                </c:pt>
                <c:pt idx="22">
                  <c:v>-1.6966581838253205</c:v>
                </c:pt>
                <c:pt idx="23">
                  <c:v>-6.3690446736543436</c:v>
                </c:pt>
                <c:pt idx="24">
                  <c:v>-107.80868650364675</c:v>
                </c:pt>
                <c:pt idx="25">
                  <c:v>69.131035976343355</c:v>
                </c:pt>
                <c:pt idx="26">
                  <c:v>23.971999688453479</c:v>
                </c:pt>
                <c:pt idx="27">
                  <c:v>35.150536855678638</c:v>
                </c:pt>
                <c:pt idx="28">
                  <c:v>-47.811538269113271</c:v>
                </c:pt>
                <c:pt idx="29">
                  <c:v>5.7965450017343301</c:v>
                </c:pt>
                <c:pt idx="30">
                  <c:v>9.0416867427330772</c:v>
                </c:pt>
                <c:pt idx="31">
                  <c:v>6.4768127231677681</c:v>
                </c:pt>
                <c:pt idx="32">
                  <c:v>-30.879529510703605</c:v>
                </c:pt>
                <c:pt idx="33">
                  <c:v>-168.56838942222521</c:v>
                </c:pt>
                <c:pt idx="34">
                  <c:v>-96.466380663815471</c:v>
                </c:pt>
                <c:pt idx="35">
                  <c:v>27.317685090212535</c:v>
                </c:pt>
                <c:pt idx="36">
                  <c:v>82.139147922987377</c:v>
                </c:pt>
                <c:pt idx="37">
                  <c:v>-31.948066677928637</c:v>
                </c:pt>
                <c:pt idx="38">
                  <c:v>-12.188933082985159</c:v>
                </c:pt>
                <c:pt idx="39">
                  <c:v>-73.094620749618912</c:v>
                </c:pt>
                <c:pt idx="40">
                  <c:v>-84.974761700276304</c:v>
                </c:pt>
                <c:pt idx="41">
                  <c:v>-129.97868650364671</c:v>
                </c:pt>
                <c:pt idx="42">
                  <c:v>-78.886926589450354</c:v>
                </c:pt>
                <c:pt idx="43">
                  <c:v>-9.6956334868636986</c:v>
                </c:pt>
                <c:pt idx="44">
                  <c:v>34.466998898111797</c:v>
                </c:pt>
                <c:pt idx="45">
                  <c:v>-87.157546415168554</c:v>
                </c:pt>
                <c:pt idx="46">
                  <c:v>-131.03592676743779</c:v>
                </c:pt>
                <c:pt idx="47">
                  <c:v>207.72885084156576</c:v>
                </c:pt>
                <c:pt idx="48">
                  <c:v>249.7240732325622</c:v>
                </c:pt>
                <c:pt idx="49">
                  <c:v>-243.77797095155813</c:v>
                </c:pt>
                <c:pt idx="50">
                  <c:v>40.319627482240094</c:v>
                </c:pt>
                <c:pt idx="51">
                  <c:v>11.053619336184511</c:v>
                </c:pt>
                <c:pt idx="52">
                  <c:v>102.55334181617468</c:v>
                </c:pt>
                <c:pt idx="53">
                  <c:v>182.59761872383024</c:v>
                </c:pt>
                <c:pt idx="54">
                  <c:v>66.761156681397097</c:v>
                </c:pt>
                <c:pt idx="55">
                  <c:v>-2.2066581838253114</c:v>
                </c:pt>
                <c:pt idx="56">
                  <c:v>-36.794352343993751</c:v>
                </c:pt>
                <c:pt idx="57">
                  <c:v>-2.2066581838253114</c:v>
                </c:pt>
                <c:pt idx="58">
                  <c:v>-134.52491783104063</c:v>
                </c:pt>
                <c:pt idx="59">
                  <c:v>-32.682314909787465</c:v>
                </c:pt>
                <c:pt idx="60">
                  <c:v>-65.935426066089917</c:v>
                </c:pt>
                <c:pt idx="61">
                  <c:v>6.5759697161111035</c:v>
                </c:pt>
                <c:pt idx="62">
                  <c:v>57.599000804942534</c:v>
                </c:pt>
                <c:pt idx="63">
                  <c:v>-28.791149158434223</c:v>
                </c:pt>
                <c:pt idx="64">
                  <c:v>-165.56099234347835</c:v>
                </c:pt>
                <c:pt idx="65">
                  <c:v>-6.8494631443213621</c:v>
                </c:pt>
                <c:pt idx="66">
                  <c:v>-76.76576083809698</c:v>
                </c:pt>
                <c:pt idx="67">
                  <c:v>153.86969384862221</c:v>
                </c:pt>
                <c:pt idx="68">
                  <c:v>3.8991479229873676</c:v>
                </c:pt>
                <c:pt idx="69">
                  <c:v>55.769693848622296</c:v>
                </c:pt>
                <c:pt idx="70">
                  <c:v>-43.468693355226037</c:v>
                </c:pt>
                <c:pt idx="71">
                  <c:v>122.18223040349335</c:v>
                </c:pt>
                <c:pt idx="72">
                  <c:v>-87.822158094831593</c:v>
                </c:pt>
                <c:pt idx="73">
                  <c:v>70.955603217575799</c:v>
                </c:pt>
                <c:pt idx="74">
                  <c:v>-3.0921045420166138</c:v>
                </c:pt>
                <c:pt idx="75">
                  <c:v>34.515209520192798</c:v>
                </c:pt>
                <c:pt idx="76">
                  <c:v>-32.303454998265693</c:v>
                </c:pt>
                <c:pt idx="77">
                  <c:v>34.512792089692425</c:v>
                </c:pt>
                <c:pt idx="78">
                  <c:v>107.54014774500001</c:v>
                </c:pt>
                <c:pt idx="79">
                  <c:v>26.939693848622255</c:v>
                </c:pt>
                <c:pt idx="80">
                  <c:v>50.039693848622278</c:v>
                </c:pt>
                <c:pt idx="81">
                  <c:v>55.817544139555139</c:v>
                </c:pt>
                <c:pt idx="82">
                  <c:v>-25.276658183825248</c:v>
                </c:pt>
                <c:pt idx="83">
                  <c:v>253.06334181617467</c:v>
                </c:pt>
                <c:pt idx="84">
                  <c:v>-101.14720791030754</c:v>
                </c:pt>
                <c:pt idx="85">
                  <c:v>211.98573742038843</c:v>
                </c:pt>
                <c:pt idx="86">
                  <c:v>-167.39688821674235</c:v>
                </c:pt>
                <c:pt idx="87">
                  <c:v>90.451999688453498</c:v>
                </c:pt>
                <c:pt idx="88">
                  <c:v>-25.860852077012623</c:v>
                </c:pt>
                <c:pt idx="89">
                  <c:v>63.372792089692439</c:v>
                </c:pt>
                <c:pt idx="90">
                  <c:v>-17.271149158434241</c:v>
                </c:pt>
                <c:pt idx="91">
                  <c:v>-55.624917831040648</c:v>
                </c:pt>
                <c:pt idx="92">
                  <c:v>-66.849463144321362</c:v>
                </c:pt>
                <c:pt idx="93">
                  <c:v>28.931156681397056</c:v>
                </c:pt>
                <c:pt idx="94">
                  <c:v>-12.08977609004171</c:v>
                </c:pt>
                <c:pt idx="95">
                  <c:v>170.86576836105985</c:v>
                </c:pt>
                <c:pt idx="96">
                  <c:v>-47.811538269113271</c:v>
                </c:pt>
                <c:pt idx="97">
                  <c:v>38.39991702996042</c:v>
                </c:pt>
                <c:pt idx="98">
                  <c:v>41.150536855678638</c:v>
                </c:pt>
                <c:pt idx="99">
                  <c:v>99.437403769355114</c:v>
                </c:pt>
                <c:pt idx="100">
                  <c:v>-69.263777742562411</c:v>
                </c:pt>
                <c:pt idx="101">
                  <c:v>-96.448232607269119</c:v>
                </c:pt>
                <c:pt idx="102">
                  <c:v>-107.30345499826569</c:v>
                </c:pt>
                <c:pt idx="103">
                  <c:v>21.763992582564583</c:v>
                </c:pt>
                <c:pt idx="104">
                  <c:v>-112.55114915843421</c:v>
                </c:pt>
                <c:pt idx="105">
                  <c:v>-61.990075436338429</c:v>
                </c:pt>
                <c:pt idx="106">
                  <c:v>17.939693848622255</c:v>
                </c:pt>
                <c:pt idx="107">
                  <c:v>-94.18665818382533</c:v>
                </c:pt>
                <c:pt idx="108">
                  <c:v>6.9245068833363348</c:v>
                </c:pt>
                <c:pt idx="109">
                  <c:v>-170.05856816513301</c:v>
                </c:pt>
                <c:pt idx="110">
                  <c:v>-65.718964023656554</c:v>
                </c:pt>
                <c:pt idx="111">
                  <c:v>-98.095760838097021</c:v>
                </c:pt>
                <c:pt idx="112">
                  <c:v>-31.507821568638633</c:v>
                </c:pt>
                <c:pt idx="113">
                  <c:v>-125.15099234347838</c:v>
                </c:pt>
                <c:pt idx="114">
                  <c:v>83.422230403493359</c:v>
                </c:pt>
                <c:pt idx="115">
                  <c:v>41.939693848622255</c:v>
                </c:pt>
                <c:pt idx="116">
                  <c:v>2.1505368556786379</c:v>
                </c:pt>
                <c:pt idx="117">
                  <c:v>47.161999688453534</c:v>
                </c:pt>
                <c:pt idx="118">
                  <c:v>57.793462521228435</c:v>
                </c:pt>
                <c:pt idx="119">
                  <c:v>-66.849463144321362</c:v>
                </c:pt>
                <c:pt idx="120">
                  <c:v>57.728850841565759</c:v>
                </c:pt>
                <c:pt idx="121">
                  <c:v>71.14987259152997</c:v>
                </c:pt>
                <c:pt idx="122">
                  <c:v>162.22334181617475</c:v>
                </c:pt>
                <c:pt idx="123">
                  <c:v>-65.718964023656554</c:v>
                </c:pt>
                <c:pt idx="124">
                  <c:v>-5.7534549982657381</c:v>
                </c:pt>
                <c:pt idx="125">
                  <c:v>45.797066050350622</c:v>
                </c:pt>
                <c:pt idx="126">
                  <c:v>-22.316224533051241</c:v>
                </c:pt>
                <c:pt idx="127">
                  <c:v>13.204073232562223</c:v>
                </c:pt>
                <c:pt idx="128">
                  <c:v>73.41022390995829</c:v>
                </c:pt>
                <c:pt idx="129">
                  <c:v>115.51346252122846</c:v>
                </c:pt>
                <c:pt idx="130">
                  <c:v>72.793341816174689</c:v>
                </c:pt>
                <c:pt idx="131">
                  <c:v>-87.285850602479286</c:v>
                </c:pt>
                <c:pt idx="132">
                  <c:v>10.545536065337046</c:v>
                </c:pt>
                <c:pt idx="133">
                  <c:v>-43.078066677928746</c:v>
                </c:pt>
                <c:pt idx="134">
                  <c:v>-48.111753223588266</c:v>
                </c:pt>
                <c:pt idx="135">
                  <c:v>-20.451679219770426</c:v>
                </c:pt>
                <c:pt idx="136">
                  <c:v>211.21103597634351</c:v>
                </c:pt>
                <c:pt idx="137">
                  <c:v>61.307953495837637</c:v>
                </c:pt>
                <c:pt idx="138">
                  <c:v>87.84022390995824</c:v>
                </c:pt>
                <c:pt idx="139">
                  <c:v>-5.174231638940114</c:v>
                </c:pt>
                <c:pt idx="140">
                  <c:v>-21.607223670871917</c:v>
                </c:pt>
                <c:pt idx="141">
                  <c:v>58.647388008790813</c:v>
                </c:pt>
                <c:pt idx="142">
                  <c:v>32.978461730886693</c:v>
                </c:pt>
                <c:pt idx="143">
                  <c:v>-101.14720791030754</c:v>
                </c:pt>
                <c:pt idx="144">
                  <c:v>222.59962748224007</c:v>
                </c:pt>
                <c:pt idx="145">
                  <c:v>11.939693848622255</c:v>
                </c:pt>
                <c:pt idx="146">
                  <c:v>208.17430552828489</c:v>
                </c:pt>
                <c:pt idx="147">
                  <c:v>49.785536065337055</c:v>
                </c:pt>
                <c:pt idx="148">
                  <c:v>-77.144761700276263</c:v>
                </c:pt>
                <c:pt idx="149">
                  <c:v>23.138850841565727</c:v>
                </c:pt>
                <c:pt idx="150">
                  <c:v>68.973612484605383</c:v>
                </c:pt>
                <c:pt idx="151">
                  <c:v>125.13259758622007</c:v>
                </c:pt>
                <c:pt idx="152">
                  <c:v>-63.978686503646713</c:v>
                </c:pt>
                <c:pt idx="153">
                  <c:v>170.10430552828495</c:v>
                </c:pt>
                <c:pt idx="154">
                  <c:v>-66.849463144321362</c:v>
                </c:pt>
                <c:pt idx="155">
                  <c:v>-30.879529510703605</c:v>
                </c:pt>
                <c:pt idx="156">
                  <c:v>-172.17315791684393</c:v>
                </c:pt>
                <c:pt idx="157">
                  <c:v>117.1561558910555</c:v>
                </c:pt>
                <c:pt idx="158">
                  <c:v>43.901035976343337</c:v>
                </c:pt>
                <c:pt idx="159">
                  <c:v>-81.274917831040625</c:v>
                </c:pt>
                <c:pt idx="160">
                  <c:v>-97.926971129545791</c:v>
                </c:pt>
                <c:pt idx="161">
                  <c:v>-49.292343585583922</c:v>
                </c:pt>
                <c:pt idx="162">
                  <c:v>55.451035976343519</c:v>
                </c:pt>
                <c:pt idx="163">
                  <c:v>-86.513454998265729</c:v>
                </c:pt>
                <c:pt idx="164">
                  <c:v>14.281335424304757</c:v>
                </c:pt>
                <c:pt idx="165">
                  <c:v>-119.5159267674378</c:v>
                </c:pt>
                <c:pt idx="166">
                  <c:v>80.715097929523722</c:v>
                </c:pt>
                <c:pt idx="167">
                  <c:v>42.793462521228435</c:v>
                </c:pt>
                <c:pt idx="168">
                  <c:v>124.97508216895926</c:v>
                </c:pt>
                <c:pt idx="169">
                  <c:v>10.940955326345716</c:v>
                </c:pt>
                <c:pt idx="170">
                  <c:v>80.828850841565782</c:v>
                </c:pt>
                <c:pt idx="171">
                  <c:v>195.95208328544845</c:v>
                </c:pt>
                <c:pt idx="172">
                  <c:v>-38.714620749618916</c:v>
                </c:pt>
                <c:pt idx="173">
                  <c:v>80.971999688453479</c:v>
                </c:pt>
                <c:pt idx="174">
                  <c:v>-35.922455860444757</c:v>
                </c:pt>
                <c:pt idx="175">
                  <c:v>-78.475760838097017</c:v>
                </c:pt>
                <c:pt idx="176">
                  <c:v>-45.33782156863856</c:v>
                </c:pt>
                <c:pt idx="177">
                  <c:v>-137.30345499826569</c:v>
                </c:pt>
                <c:pt idx="178">
                  <c:v>12.398275555942632</c:v>
                </c:pt>
                <c:pt idx="179">
                  <c:v>93.353261166177163</c:v>
                </c:pt>
                <c:pt idx="180">
                  <c:v>-87.19365635331701</c:v>
                </c:pt>
                <c:pt idx="181">
                  <c:v>-109.83530694171941</c:v>
                </c:pt>
                <c:pt idx="182">
                  <c:v>54.599141175142563</c:v>
                </c:pt>
                <c:pt idx="183">
                  <c:v>3.3111566813970512</c:v>
                </c:pt>
                <c:pt idx="184">
                  <c:v>117.1561558910555</c:v>
                </c:pt>
                <c:pt idx="185">
                  <c:v>292.71193332207122</c:v>
                </c:pt>
                <c:pt idx="186">
                  <c:v>-84.974761700276304</c:v>
                </c:pt>
                <c:pt idx="187">
                  <c:v>87.191035976343528</c:v>
                </c:pt>
                <c:pt idx="188">
                  <c:v>-195.01692658945035</c:v>
                </c:pt>
                <c:pt idx="189">
                  <c:v>-238.53832226998645</c:v>
                </c:pt>
                <c:pt idx="190">
                  <c:v>-48.648313257266864</c:v>
                </c:pt>
                <c:pt idx="191">
                  <c:v>-100.0434549982657</c:v>
                </c:pt>
                <c:pt idx="192">
                  <c:v>-8.6951417982354542</c:v>
                </c:pt>
                <c:pt idx="193">
                  <c:v>-71.227223670871922</c:v>
                </c:pt>
                <c:pt idx="194">
                  <c:v>185.32564765600637</c:v>
                </c:pt>
                <c:pt idx="195">
                  <c:v>-110.46008297003959</c:v>
                </c:pt>
                <c:pt idx="196">
                  <c:v>-46.984917831040661</c:v>
                </c:pt>
                <c:pt idx="197">
                  <c:v>-47.35245586044482</c:v>
                </c:pt>
                <c:pt idx="198">
                  <c:v>2.5722236556483722</c:v>
                </c:pt>
                <c:pt idx="199">
                  <c:v>73.042230403493249</c:v>
                </c:pt>
                <c:pt idx="200">
                  <c:v>-28.726537478771547</c:v>
                </c:pt>
                <c:pt idx="201">
                  <c:v>124.72334181617475</c:v>
                </c:pt>
                <c:pt idx="202">
                  <c:v>-35.360573872811301</c:v>
                </c:pt>
                <c:pt idx="203">
                  <c:v>36.731686742733132</c:v>
                </c:pt>
                <c:pt idx="204">
                  <c:v>-291.50878528074895</c:v>
                </c:pt>
                <c:pt idx="205">
                  <c:v>8.3830440505613524</c:v>
                </c:pt>
                <c:pt idx="206">
                  <c:v>-31.766387515394626</c:v>
                </c:pt>
                <c:pt idx="207">
                  <c:v>-70.339395992082586</c:v>
                </c:pt>
                <c:pt idx="208">
                  <c:v>2.1505368556786379</c:v>
                </c:pt>
                <c:pt idx="209">
                  <c:v>34.739371104325528</c:v>
                </c:pt>
                <c:pt idx="210">
                  <c:v>-107.77665818382525</c:v>
                </c:pt>
                <c:pt idx="211">
                  <c:v>19.089007656521517</c:v>
                </c:pt>
                <c:pt idx="212">
                  <c:v>-17.368066677928709</c:v>
                </c:pt>
                <c:pt idx="213">
                  <c:v>-151.76784349659033</c:v>
                </c:pt>
                <c:pt idx="214">
                  <c:v>-109.74069526205642</c:v>
                </c:pt>
                <c:pt idx="215">
                  <c:v>184.34535057458447</c:v>
                </c:pt>
                <c:pt idx="216">
                  <c:v>-53.884917831040639</c:v>
                </c:pt>
                <c:pt idx="217">
                  <c:v>-183.99829965784318</c:v>
                </c:pt>
                <c:pt idx="218">
                  <c:v>73.009924563661571</c:v>
                </c:pt>
                <c:pt idx="219">
                  <c:v>75.071156681397042</c:v>
                </c:pt>
                <c:pt idx="220">
                  <c:v>-57.873001101888121</c:v>
                </c:pt>
                <c:pt idx="221">
                  <c:v>-48.568389422225209</c:v>
                </c:pt>
                <c:pt idx="222">
                  <c:v>-86.732455176253325</c:v>
                </c:pt>
                <c:pt idx="223">
                  <c:v>-8.679044673654289</c:v>
                </c:pt>
                <c:pt idx="224">
                  <c:v>-94.167179232441754</c:v>
                </c:pt>
                <c:pt idx="225">
                  <c:v>60.405238299723692</c:v>
                </c:pt>
                <c:pt idx="226">
                  <c:v>217.21761872383036</c:v>
                </c:pt>
                <c:pt idx="227">
                  <c:v>-7.9666581838253023</c:v>
                </c:pt>
                <c:pt idx="228">
                  <c:v>101.93969384862226</c:v>
                </c:pt>
                <c:pt idx="229">
                  <c:v>-53.682314909787465</c:v>
                </c:pt>
                <c:pt idx="230">
                  <c:v>107.53281470183606</c:v>
                </c:pt>
                <c:pt idx="231">
                  <c:v>-47.20638066381548</c:v>
                </c:pt>
                <c:pt idx="232">
                  <c:v>-7.8608520770126233</c:v>
                </c:pt>
                <c:pt idx="233">
                  <c:v>-73.250992343478401</c:v>
                </c:pt>
                <c:pt idx="234">
                  <c:v>-2.8088433186029533</c:v>
                </c:pt>
                <c:pt idx="235">
                  <c:v>55.702776329128028</c:v>
                </c:pt>
                <c:pt idx="236">
                  <c:v>-2.2065374787715655</c:v>
                </c:pt>
                <c:pt idx="237">
                  <c:v>130.76223040349328</c:v>
                </c:pt>
                <c:pt idx="238">
                  <c:v>-71.815230776761041</c:v>
                </c:pt>
                <c:pt idx="239">
                  <c:v>11.556545001734321</c:v>
                </c:pt>
                <c:pt idx="240">
                  <c:v>-113.01491783104063</c:v>
                </c:pt>
                <c:pt idx="241">
                  <c:v>88.109693848622214</c:v>
                </c:pt>
                <c:pt idx="242">
                  <c:v>-171.0654637566754</c:v>
                </c:pt>
                <c:pt idx="243">
                  <c:v>-63.475760838097017</c:v>
                </c:pt>
                <c:pt idx="244">
                  <c:v>-118.41300110188809</c:v>
                </c:pt>
                <c:pt idx="245">
                  <c:v>-126.7290220615107</c:v>
                </c:pt>
                <c:pt idx="246">
                  <c:v>-80.721149158434287</c:v>
                </c:pt>
                <c:pt idx="247">
                  <c:v>-14.4880666779286</c:v>
                </c:pt>
                <c:pt idx="248">
                  <c:v>110.15235785846107</c:v>
                </c:pt>
                <c:pt idx="249">
                  <c:v>-110.92702231582075</c:v>
                </c:pt>
                <c:pt idx="250">
                  <c:v>44.854573933910046</c:v>
                </c:pt>
                <c:pt idx="251">
                  <c:v>-11.38423163894015</c:v>
                </c:pt>
                <c:pt idx="252">
                  <c:v>-111.44345499826568</c:v>
                </c:pt>
                <c:pt idx="253">
                  <c:v>5.9102239099582903</c:v>
                </c:pt>
                <c:pt idx="254">
                  <c:v>-11.545760838097067</c:v>
                </c:pt>
                <c:pt idx="255">
                  <c:v>-90.560992343478347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0-E24F-9807-67CC7BCD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07488"/>
        <c:axId val="108259200"/>
      </c:scatterChart>
      <c:valAx>
        <c:axId val="10820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Variable 2</a:t>
                </a:r>
              </a:p>
            </c:rich>
          </c:tx>
          <c:layout>
            <c:manualLayout>
              <c:xMode val="edge"/>
              <c:yMode val="edge"/>
              <c:x val="0.46734740448362211"/>
              <c:y val="0.89320670638244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59200"/>
        <c:crossesAt val="-400"/>
        <c:crossBetween val="midCat"/>
      </c:valAx>
      <c:valAx>
        <c:axId val="10825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4.0816367203809809E-2"/>
              <c:y val="0.349515667714868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07488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 Variable 3  Residual Plot</a:t>
            </a:r>
          </a:p>
        </c:rich>
      </c:tx>
      <c:layout>
        <c:manualLayout>
          <c:xMode val="edge"/>
          <c:yMode val="edge"/>
          <c:x val="0.23760354549040538"/>
          <c:y val="3.8596623480754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694236762167449"/>
          <c:y val="0.25263244460130407"/>
          <c:w val="0.69834781196310469"/>
          <c:h val="0.4736858336274453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Data!$E$2:$E$257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xVal>
          <c:yVal>
            <c:numRef>
              <c:f>'Full Regr'!$C$45:$C$300</c:f>
              <c:numCache>
                <c:formatCode>General</c:formatCode>
                <c:ptCount val="256"/>
                <c:pt idx="0">
                  <c:v>142.35199968845347</c:v>
                </c:pt>
                <c:pt idx="1">
                  <c:v>-22.371149158434264</c:v>
                </c:pt>
                <c:pt idx="2">
                  <c:v>-48.028000311546521</c:v>
                </c:pt>
                <c:pt idx="3">
                  <c:v>261.39615589105551</c:v>
                </c:pt>
                <c:pt idx="4">
                  <c:v>-170.940299403533</c:v>
                </c:pt>
                <c:pt idx="5">
                  <c:v>-13.528000311546521</c:v>
                </c:pt>
                <c:pt idx="6">
                  <c:v>-19.314059063419791</c:v>
                </c:pt>
                <c:pt idx="7">
                  <c:v>-44.598843318602917</c:v>
                </c:pt>
                <c:pt idx="8">
                  <c:v>25.785238299723687</c:v>
                </c:pt>
                <c:pt idx="9">
                  <c:v>-30.718000311546575</c:v>
                </c:pt>
                <c:pt idx="10">
                  <c:v>90.352230403493195</c:v>
                </c:pt>
                <c:pt idx="11">
                  <c:v>211.42761872383039</c:v>
                </c:pt>
                <c:pt idx="12">
                  <c:v>-3.0603061513777448</c:v>
                </c:pt>
                <c:pt idx="13">
                  <c:v>-32.682314909787465</c:v>
                </c:pt>
                <c:pt idx="14">
                  <c:v>24.728850841565759</c:v>
                </c:pt>
                <c:pt idx="15">
                  <c:v>10.388298168086067</c:v>
                </c:pt>
                <c:pt idx="16">
                  <c:v>80.454536243324696</c:v>
                </c:pt>
                <c:pt idx="17">
                  <c:v>57.574305528284981</c:v>
                </c:pt>
                <c:pt idx="18">
                  <c:v>-74.680075436338484</c:v>
                </c:pt>
                <c:pt idx="19">
                  <c:v>42.793462521228435</c:v>
                </c:pt>
                <c:pt idx="20">
                  <c:v>56.971999688453479</c:v>
                </c:pt>
                <c:pt idx="21">
                  <c:v>127.81992456366152</c:v>
                </c:pt>
                <c:pt idx="22">
                  <c:v>-1.6966581838253205</c:v>
                </c:pt>
                <c:pt idx="23">
                  <c:v>-6.3690446736543436</c:v>
                </c:pt>
                <c:pt idx="24">
                  <c:v>-107.80868650364675</c:v>
                </c:pt>
                <c:pt idx="25">
                  <c:v>69.131035976343355</c:v>
                </c:pt>
                <c:pt idx="26">
                  <c:v>23.971999688453479</c:v>
                </c:pt>
                <c:pt idx="27">
                  <c:v>35.150536855678638</c:v>
                </c:pt>
                <c:pt idx="28">
                  <c:v>-47.811538269113271</c:v>
                </c:pt>
                <c:pt idx="29">
                  <c:v>5.7965450017343301</c:v>
                </c:pt>
                <c:pt idx="30">
                  <c:v>9.0416867427330772</c:v>
                </c:pt>
                <c:pt idx="31">
                  <c:v>6.4768127231677681</c:v>
                </c:pt>
                <c:pt idx="32">
                  <c:v>-30.879529510703605</c:v>
                </c:pt>
                <c:pt idx="33">
                  <c:v>-168.56838942222521</c:v>
                </c:pt>
                <c:pt idx="34">
                  <c:v>-96.466380663815471</c:v>
                </c:pt>
                <c:pt idx="35">
                  <c:v>27.317685090212535</c:v>
                </c:pt>
                <c:pt idx="36">
                  <c:v>82.139147922987377</c:v>
                </c:pt>
                <c:pt idx="37">
                  <c:v>-31.948066677928637</c:v>
                </c:pt>
                <c:pt idx="38">
                  <c:v>-12.188933082985159</c:v>
                </c:pt>
                <c:pt idx="39">
                  <c:v>-73.094620749618912</c:v>
                </c:pt>
                <c:pt idx="40">
                  <c:v>-84.974761700276304</c:v>
                </c:pt>
                <c:pt idx="41">
                  <c:v>-129.97868650364671</c:v>
                </c:pt>
                <c:pt idx="42">
                  <c:v>-78.886926589450354</c:v>
                </c:pt>
                <c:pt idx="43">
                  <c:v>-9.6956334868636986</c:v>
                </c:pt>
                <c:pt idx="44">
                  <c:v>34.466998898111797</c:v>
                </c:pt>
                <c:pt idx="45">
                  <c:v>-87.157546415168554</c:v>
                </c:pt>
                <c:pt idx="46">
                  <c:v>-131.03592676743779</c:v>
                </c:pt>
                <c:pt idx="47">
                  <c:v>207.72885084156576</c:v>
                </c:pt>
                <c:pt idx="48">
                  <c:v>249.7240732325622</c:v>
                </c:pt>
                <c:pt idx="49">
                  <c:v>-243.77797095155813</c:v>
                </c:pt>
                <c:pt idx="50">
                  <c:v>40.319627482240094</c:v>
                </c:pt>
                <c:pt idx="51">
                  <c:v>11.053619336184511</c:v>
                </c:pt>
                <c:pt idx="52">
                  <c:v>102.55334181617468</c:v>
                </c:pt>
                <c:pt idx="53">
                  <c:v>182.59761872383024</c:v>
                </c:pt>
                <c:pt idx="54">
                  <c:v>66.761156681397097</c:v>
                </c:pt>
                <c:pt idx="55">
                  <c:v>-2.2066581838253114</c:v>
                </c:pt>
                <c:pt idx="56">
                  <c:v>-36.794352343993751</c:v>
                </c:pt>
                <c:pt idx="57">
                  <c:v>-2.2066581838253114</c:v>
                </c:pt>
                <c:pt idx="58">
                  <c:v>-134.52491783104063</c:v>
                </c:pt>
                <c:pt idx="59">
                  <c:v>-32.682314909787465</c:v>
                </c:pt>
                <c:pt idx="60">
                  <c:v>-65.935426066089917</c:v>
                </c:pt>
                <c:pt idx="61">
                  <c:v>6.5759697161111035</c:v>
                </c:pt>
                <c:pt idx="62">
                  <c:v>57.599000804942534</c:v>
                </c:pt>
                <c:pt idx="63">
                  <c:v>-28.791149158434223</c:v>
                </c:pt>
                <c:pt idx="64">
                  <c:v>-165.56099234347835</c:v>
                </c:pt>
                <c:pt idx="65">
                  <c:v>-6.8494631443213621</c:v>
                </c:pt>
                <c:pt idx="66">
                  <c:v>-76.76576083809698</c:v>
                </c:pt>
                <c:pt idx="67">
                  <c:v>153.86969384862221</c:v>
                </c:pt>
                <c:pt idx="68">
                  <c:v>3.8991479229873676</c:v>
                </c:pt>
                <c:pt idx="69">
                  <c:v>55.769693848622296</c:v>
                </c:pt>
                <c:pt idx="70">
                  <c:v>-43.468693355226037</c:v>
                </c:pt>
                <c:pt idx="71">
                  <c:v>122.18223040349335</c:v>
                </c:pt>
                <c:pt idx="72">
                  <c:v>-87.822158094831593</c:v>
                </c:pt>
                <c:pt idx="73">
                  <c:v>70.955603217575799</c:v>
                </c:pt>
                <c:pt idx="74">
                  <c:v>-3.0921045420166138</c:v>
                </c:pt>
                <c:pt idx="75">
                  <c:v>34.515209520192798</c:v>
                </c:pt>
                <c:pt idx="76">
                  <c:v>-32.303454998265693</c:v>
                </c:pt>
                <c:pt idx="77">
                  <c:v>34.512792089692425</c:v>
                </c:pt>
                <c:pt idx="78">
                  <c:v>107.54014774500001</c:v>
                </c:pt>
                <c:pt idx="79">
                  <c:v>26.939693848622255</c:v>
                </c:pt>
                <c:pt idx="80">
                  <c:v>50.039693848622278</c:v>
                </c:pt>
                <c:pt idx="81">
                  <c:v>55.817544139555139</c:v>
                </c:pt>
                <c:pt idx="82">
                  <c:v>-25.276658183825248</c:v>
                </c:pt>
                <c:pt idx="83">
                  <c:v>253.06334181617467</c:v>
                </c:pt>
                <c:pt idx="84">
                  <c:v>-101.14720791030754</c:v>
                </c:pt>
                <c:pt idx="85">
                  <c:v>211.98573742038843</c:v>
                </c:pt>
                <c:pt idx="86">
                  <c:v>-167.39688821674235</c:v>
                </c:pt>
                <c:pt idx="87">
                  <c:v>90.451999688453498</c:v>
                </c:pt>
                <c:pt idx="88">
                  <c:v>-25.860852077012623</c:v>
                </c:pt>
                <c:pt idx="89">
                  <c:v>63.372792089692439</c:v>
                </c:pt>
                <c:pt idx="90">
                  <c:v>-17.271149158434241</c:v>
                </c:pt>
                <c:pt idx="91">
                  <c:v>-55.624917831040648</c:v>
                </c:pt>
                <c:pt idx="92">
                  <c:v>-66.849463144321362</c:v>
                </c:pt>
                <c:pt idx="93">
                  <c:v>28.931156681397056</c:v>
                </c:pt>
                <c:pt idx="94">
                  <c:v>-12.08977609004171</c:v>
                </c:pt>
                <c:pt idx="95">
                  <c:v>170.86576836105985</c:v>
                </c:pt>
                <c:pt idx="96">
                  <c:v>-47.811538269113271</c:v>
                </c:pt>
                <c:pt idx="97">
                  <c:v>38.39991702996042</c:v>
                </c:pt>
                <c:pt idx="98">
                  <c:v>41.150536855678638</c:v>
                </c:pt>
                <c:pt idx="99">
                  <c:v>99.437403769355114</c:v>
                </c:pt>
                <c:pt idx="100">
                  <c:v>-69.263777742562411</c:v>
                </c:pt>
                <c:pt idx="101">
                  <c:v>-96.448232607269119</c:v>
                </c:pt>
                <c:pt idx="102">
                  <c:v>-107.30345499826569</c:v>
                </c:pt>
                <c:pt idx="103">
                  <c:v>21.763992582564583</c:v>
                </c:pt>
                <c:pt idx="104">
                  <c:v>-112.55114915843421</c:v>
                </c:pt>
                <c:pt idx="105">
                  <c:v>-61.990075436338429</c:v>
                </c:pt>
                <c:pt idx="106">
                  <c:v>17.939693848622255</c:v>
                </c:pt>
                <c:pt idx="107">
                  <c:v>-94.18665818382533</c:v>
                </c:pt>
                <c:pt idx="108">
                  <c:v>6.9245068833363348</c:v>
                </c:pt>
                <c:pt idx="109">
                  <c:v>-170.05856816513301</c:v>
                </c:pt>
                <c:pt idx="110">
                  <c:v>-65.718964023656554</c:v>
                </c:pt>
                <c:pt idx="111">
                  <c:v>-98.095760838097021</c:v>
                </c:pt>
                <c:pt idx="112">
                  <c:v>-31.507821568638633</c:v>
                </c:pt>
                <c:pt idx="113">
                  <c:v>-125.15099234347838</c:v>
                </c:pt>
                <c:pt idx="114">
                  <c:v>83.422230403493359</c:v>
                </c:pt>
                <c:pt idx="115">
                  <c:v>41.939693848622255</c:v>
                </c:pt>
                <c:pt idx="116">
                  <c:v>2.1505368556786379</c:v>
                </c:pt>
                <c:pt idx="117">
                  <c:v>47.161999688453534</c:v>
                </c:pt>
                <c:pt idx="118">
                  <c:v>57.793462521228435</c:v>
                </c:pt>
                <c:pt idx="119">
                  <c:v>-66.849463144321362</c:v>
                </c:pt>
                <c:pt idx="120">
                  <c:v>57.728850841565759</c:v>
                </c:pt>
                <c:pt idx="121">
                  <c:v>71.14987259152997</c:v>
                </c:pt>
                <c:pt idx="122">
                  <c:v>162.22334181617475</c:v>
                </c:pt>
                <c:pt idx="123">
                  <c:v>-65.718964023656554</c:v>
                </c:pt>
                <c:pt idx="124">
                  <c:v>-5.7534549982657381</c:v>
                </c:pt>
                <c:pt idx="125">
                  <c:v>45.797066050350622</c:v>
                </c:pt>
                <c:pt idx="126">
                  <c:v>-22.316224533051241</c:v>
                </c:pt>
                <c:pt idx="127">
                  <c:v>13.204073232562223</c:v>
                </c:pt>
                <c:pt idx="128">
                  <c:v>73.41022390995829</c:v>
                </c:pt>
                <c:pt idx="129">
                  <c:v>115.51346252122846</c:v>
                </c:pt>
                <c:pt idx="130">
                  <c:v>72.793341816174689</c:v>
                </c:pt>
                <c:pt idx="131">
                  <c:v>-87.285850602479286</c:v>
                </c:pt>
                <c:pt idx="132">
                  <c:v>10.545536065337046</c:v>
                </c:pt>
                <c:pt idx="133">
                  <c:v>-43.078066677928746</c:v>
                </c:pt>
                <c:pt idx="134">
                  <c:v>-48.111753223588266</c:v>
                </c:pt>
                <c:pt idx="135">
                  <c:v>-20.451679219770426</c:v>
                </c:pt>
                <c:pt idx="136">
                  <c:v>211.21103597634351</c:v>
                </c:pt>
                <c:pt idx="137">
                  <c:v>61.307953495837637</c:v>
                </c:pt>
                <c:pt idx="138">
                  <c:v>87.84022390995824</c:v>
                </c:pt>
                <c:pt idx="139">
                  <c:v>-5.174231638940114</c:v>
                </c:pt>
                <c:pt idx="140">
                  <c:v>-21.607223670871917</c:v>
                </c:pt>
                <c:pt idx="141">
                  <c:v>58.647388008790813</c:v>
                </c:pt>
                <c:pt idx="142">
                  <c:v>32.978461730886693</c:v>
                </c:pt>
                <c:pt idx="143">
                  <c:v>-101.14720791030754</c:v>
                </c:pt>
                <c:pt idx="144">
                  <c:v>222.59962748224007</c:v>
                </c:pt>
                <c:pt idx="145">
                  <c:v>11.939693848622255</c:v>
                </c:pt>
                <c:pt idx="146">
                  <c:v>208.17430552828489</c:v>
                </c:pt>
                <c:pt idx="147">
                  <c:v>49.785536065337055</c:v>
                </c:pt>
                <c:pt idx="148">
                  <c:v>-77.144761700276263</c:v>
                </c:pt>
                <c:pt idx="149">
                  <c:v>23.138850841565727</c:v>
                </c:pt>
                <c:pt idx="150">
                  <c:v>68.973612484605383</c:v>
                </c:pt>
                <c:pt idx="151">
                  <c:v>125.13259758622007</c:v>
                </c:pt>
                <c:pt idx="152">
                  <c:v>-63.978686503646713</c:v>
                </c:pt>
                <c:pt idx="153">
                  <c:v>170.10430552828495</c:v>
                </c:pt>
                <c:pt idx="154">
                  <c:v>-66.849463144321362</c:v>
                </c:pt>
                <c:pt idx="155">
                  <c:v>-30.879529510703605</c:v>
                </c:pt>
                <c:pt idx="156">
                  <c:v>-172.17315791684393</c:v>
                </c:pt>
                <c:pt idx="157">
                  <c:v>117.1561558910555</c:v>
                </c:pt>
                <c:pt idx="158">
                  <c:v>43.901035976343337</c:v>
                </c:pt>
                <c:pt idx="159">
                  <c:v>-81.274917831040625</c:v>
                </c:pt>
                <c:pt idx="160">
                  <c:v>-97.926971129545791</c:v>
                </c:pt>
                <c:pt idx="161">
                  <c:v>-49.292343585583922</c:v>
                </c:pt>
                <c:pt idx="162">
                  <c:v>55.451035976343519</c:v>
                </c:pt>
                <c:pt idx="163">
                  <c:v>-86.513454998265729</c:v>
                </c:pt>
                <c:pt idx="164">
                  <c:v>14.281335424304757</c:v>
                </c:pt>
                <c:pt idx="165">
                  <c:v>-119.5159267674378</c:v>
                </c:pt>
                <c:pt idx="166">
                  <c:v>80.715097929523722</c:v>
                </c:pt>
                <c:pt idx="167">
                  <c:v>42.793462521228435</c:v>
                </c:pt>
                <c:pt idx="168">
                  <c:v>124.97508216895926</c:v>
                </c:pt>
                <c:pt idx="169">
                  <c:v>10.940955326345716</c:v>
                </c:pt>
                <c:pt idx="170">
                  <c:v>80.828850841565782</c:v>
                </c:pt>
                <c:pt idx="171">
                  <c:v>195.95208328544845</c:v>
                </c:pt>
                <c:pt idx="172">
                  <c:v>-38.714620749618916</c:v>
                </c:pt>
                <c:pt idx="173">
                  <c:v>80.971999688453479</c:v>
                </c:pt>
                <c:pt idx="174">
                  <c:v>-35.922455860444757</c:v>
                </c:pt>
                <c:pt idx="175">
                  <c:v>-78.475760838097017</c:v>
                </c:pt>
                <c:pt idx="176">
                  <c:v>-45.33782156863856</c:v>
                </c:pt>
                <c:pt idx="177">
                  <c:v>-137.30345499826569</c:v>
                </c:pt>
                <c:pt idx="178">
                  <c:v>12.398275555942632</c:v>
                </c:pt>
                <c:pt idx="179">
                  <c:v>93.353261166177163</c:v>
                </c:pt>
                <c:pt idx="180">
                  <c:v>-87.19365635331701</c:v>
                </c:pt>
                <c:pt idx="181">
                  <c:v>-109.83530694171941</c:v>
                </c:pt>
                <c:pt idx="182">
                  <c:v>54.599141175142563</c:v>
                </c:pt>
                <c:pt idx="183">
                  <c:v>3.3111566813970512</c:v>
                </c:pt>
                <c:pt idx="184">
                  <c:v>117.1561558910555</c:v>
                </c:pt>
                <c:pt idx="185">
                  <c:v>292.71193332207122</c:v>
                </c:pt>
                <c:pt idx="186">
                  <c:v>-84.974761700276304</c:v>
                </c:pt>
                <c:pt idx="187">
                  <c:v>87.191035976343528</c:v>
                </c:pt>
                <c:pt idx="188">
                  <c:v>-195.01692658945035</c:v>
                </c:pt>
                <c:pt idx="189">
                  <c:v>-238.53832226998645</c:v>
                </c:pt>
                <c:pt idx="190">
                  <c:v>-48.648313257266864</c:v>
                </c:pt>
                <c:pt idx="191">
                  <c:v>-100.0434549982657</c:v>
                </c:pt>
                <c:pt idx="192">
                  <c:v>-8.6951417982354542</c:v>
                </c:pt>
                <c:pt idx="193">
                  <c:v>-71.227223670871922</c:v>
                </c:pt>
                <c:pt idx="194">
                  <c:v>185.32564765600637</c:v>
                </c:pt>
                <c:pt idx="195">
                  <c:v>-110.46008297003959</c:v>
                </c:pt>
                <c:pt idx="196">
                  <c:v>-46.984917831040661</c:v>
                </c:pt>
                <c:pt idx="197">
                  <c:v>-47.35245586044482</c:v>
                </c:pt>
                <c:pt idx="198">
                  <c:v>2.5722236556483722</c:v>
                </c:pt>
                <c:pt idx="199">
                  <c:v>73.042230403493249</c:v>
                </c:pt>
                <c:pt idx="200">
                  <c:v>-28.726537478771547</c:v>
                </c:pt>
                <c:pt idx="201">
                  <c:v>124.72334181617475</c:v>
                </c:pt>
                <c:pt idx="202">
                  <c:v>-35.360573872811301</c:v>
                </c:pt>
                <c:pt idx="203">
                  <c:v>36.731686742733132</c:v>
                </c:pt>
                <c:pt idx="204">
                  <c:v>-291.50878528074895</c:v>
                </c:pt>
                <c:pt idx="205">
                  <c:v>8.3830440505613524</c:v>
                </c:pt>
                <c:pt idx="206">
                  <c:v>-31.766387515394626</c:v>
                </c:pt>
                <c:pt idx="207">
                  <c:v>-70.339395992082586</c:v>
                </c:pt>
                <c:pt idx="208">
                  <c:v>2.1505368556786379</c:v>
                </c:pt>
                <c:pt idx="209">
                  <c:v>34.739371104325528</c:v>
                </c:pt>
                <c:pt idx="210">
                  <c:v>-107.77665818382525</c:v>
                </c:pt>
                <c:pt idx="211">
                  <c:v>19.089007656521517</c:v>
                </c:pt>
                <c:pt idx="212">
                  <c:v>-17.368066677928709</c:v>
                </c:pt>
                <c:pt idx="213">
                  <c:v>-151.76784349659033</c:v>
                </c:pt>
                <c:pt idx="214">
                  <c:v>-109.74069526205642</c:v>
                </c:pt>
                <c:pt idx="215">
                  <c:v>184.34535057458447</c:v>
                </c:pt>
                <c:pt idx="216">
                  <c:v>-53.884917831040639</c:v>
                </c:pt>
                <c:pt idx="217">
                  <c:v>-183.99829965784318</c:v>
                </c:pt>
                <c:pt idx="218">
                  <c:v>73.009924563661571</c:v>
                </c:pt>
                <c:pt idx="219">
                  <c:v>75.071156681397042</c:v>
                </c:pt>
                <c:pt idx="220">
                  <c:v>-57.873001101888121</c:v>
                </c:pt>
                <c:pt idx="221">
                  <c:v>-48.568389422225209</c:v>
                </c:pt>
                <c:pt idx="222">
                  <c:v>-86.732455176253325</c:v>
                </c:pt>
                <c:pt idx="223">
                  <c:v>-8.679044673654289</c:v>
                </c:pt>
                <c:pt idx="224">
                  <c:v>-94.167179232441754</c:v>
                </c:pt>
                <c:pt idx="225">
                  <c:v>60.405238299723692</c:v>
                </c:pt>
                <c:pt idx="226">
                  <c:v>217.21761872383036</c:v>
                </c:pt>
                <c:pt idx="227">
                  <c:v>-7.9666581838253023</c:v>
                </c:pt>
                <c:pt idx="228">
                  <c:v>101.93969384862226</c:v>
                </c:pt>
                <c:pt idx="229">
                  <c:v>-53.682314909787465</c:v>
                </c:pt>
                <c:pt idx="230">
                  <c:v>107.53281470183606</c:v>
                </c:pt>
                <c:pt idx="231">
                  <c:v>-47.20638066381548</c:v>
                </c:pt>
                <c:pt idx="232">
                  <c:v>-7.8608520770126233</c:v>
                </c:pt>
                <c:pt idx="233">
                  <c:v>-73.250992343478401</c:v>
                </c:pt>
                <c:pt idx="234">
                  <c:v>-2.8088433186029533</c:v>
                </c:pt>
                <c:pt idx="235">
                  <c:v>55.702776329128028</c:v>
                </c:pt>
                <c:pt idx="236">
                  <c:v>-2.2065374787715655</c:v>
                </c:pt>
                <c:pt idx="237">
                  <c:v>130.76223040349328</c:v>
                </c:pt>
                <c:pt idx="238">
                  <c:v>-71.815230776761041</c:v>
                </c:pt>
                <c:pt idx="239">
                  <c:v>11.556545001734321</c:v>
                </c:pt>
                <c:pt idx="240">
                  <c:v>-113.01491783104063</c:v>
                </c:pt>
                <c:pt idx="241">
                  <c:v>88.109693848622214</c:v>
                </c:pt>
                <c:pt idx="242">
                  <c:v>-171.0654637566754</c:v>
                </c:pt>
                <c:pt idx="243">
                  <c:v>-63.475760838097017</c:v>
                </c:pt>
                <c:pt idx="244">
                  <c:v>-118.41300110188809</c:v>
                </c:pt>
                <c:pt idx="245">
                  <c:v>-126.7290220615107</c:v>
                </c:pt>
                <c:pt idx="246">
                  <c:v>-80.721149158434287</c:v>
                </c:pt>
                <c:pt idx="247">
                  <c:v>-14.4880666779286</c:v>
                </c:pt>
                <c:pt idx="248">
                  <c:v>110.15235785846107</c:v>
                </c:pt>
                <c:pt idx="249">
                  <c:v>-110.92702231582075</c:v>
                </c:pt>
                <c:pt idx="250">
                  <c:v>44.854573933910046</c:v>
                </c:pt>
                <c:pt idx="251">
                  <c:v>-11.38423163894015</c:v>
                </c:pt>
                <c:pt idx="252">
                  <c:v>-111.44345499826568</c:v>
                </c:pt>
                <c:pt idx="253">
                  <c:v>5.9102239099582903</c:v>
                </c:pt>
                <c:pt idx="254">
                  <c:v>-11.545760838097067</c:v>
                </c:pt>
                <c:pt idx="255">
                  <c:v>-90.560992343478347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6-5849-853F-23DBBE83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24896"/>
        <c:axId val="112121344"/>
      </c:scatterChart>
      <c:valAx>
        <c:axId val="10862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Variable 3</a:t>
                </a:r>
              </a:p>
            </c:rich>
          </c:tx>
          <c:layout>
            <c:manualLayout>
              <c:xMode val="edge"/>
              <c:yMode val="edge"/>
              <c:x val="0.46694261983331836"/>
              <c:y val="0.852634500529401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121344"/>
        <c:crossesAt val="-400"/>
        <c:crossBetween val="midCat"/>
      </c:valAx>
      <c:valAx>
        <c:axId val="11212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6.8181886966811975E-2"/>
              <c:y val="0.35789596318518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624896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8"/>
  <sheetViews>
    <sheetView zoomScale="62" workbookViewId="0"/>
  </sheetViews>
  <pageMargins left="0.75" right="0.75" top="1" bottom="1.52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10"/>
  <sheetViews>
    <sheetView zoomScale="62" workbookViewId="0"/>
  </sheetViews>
  <pageMargins left="0.75" right="0.75" top="1" bottom="4.7699999999999996" header="0.5" footer="0.5"/>
  <pageSetup orientation="portrait" r:id="rId1"/>
  <headerFooter alignWithMargins="0">
    <oddHeader>&amp;A</oddHeader>
    <oddFooter>Page &amp;P</oddFooter>
  </headerFooter>
  <drawing r:id="rId2"/>
</chartsheet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82551</xdr:colOff>
      <xdr:row>4</xdr:row>
      <xdr:rowOff>146050</xdr:rowOff>
    </xdr:from>
    <xdr:to>
      <xdr:col>10</xdr:col>
      <xdr:colOff>438151</xdr:colOff>
      <xdr:row>9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949701" y="908050"/>
          <a:ext cx="2794000" cy="977900"/>
        </a:xfrm>
        <a:prstGeom prst="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Note: This solution was prepared by the author of the case (Peter Kolesar), so its "style" is somewhat different from the other case solutions.  Actually, it doesn't present an "answer," just a lot of evidence.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0.07357</cdr:x>
      <cdr:y>0.11991</cdr:y>
    </cdr:from>
    <cdr:to>
      <cdr:x>0.30054</cdr:x>
      <cdr:y>0.33568</cdr:y>
    </cdr:to>
    <cdr:sp macro="" textlink="">
      <cdr:nvSpPr>
        <cdr:cNvPr id="8193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4730" y="394943"/>
          <a:ext cx="1238755" cy="70493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714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Mean = $26</a:t>
          </a:r>
        </a:p>
        <a:p xmlns:a="http://schemas.openxmlformats.org/drawingml/2006/main"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Std Dev = 121</a:t>
          </a:r>
        </a:p>
        <a:p xmlns:a="http://schemas.openxmlformats.org/drawingml/2006/main"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n = 85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0.07726</cdr:x>
      <cdr:y>0.11991</cdr:y>
    </cdr:from>
    <cdr:to>
      <cdr:x>0.30423</cdr:x>
      <cdr:y>0.33568</cdr:y>
    </cdr:to>
    <cdr:sp macro="" textlink="">
      <cdr:nvSpPr>
        <cdr:cNvPr id="9217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4840" y="394943"/>
          <a:ext cx="1238754" cy="70493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714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Mean = $-13</a:t>
          </a:r>
        </a:p>
        <a:p xmlns:a="http://schemas.openxmlformats.org/drawingml/2006/main"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Std Dev = 84</a:t>
          </a:r>
        </a:p>
        <a:p xmlns:a="http://schemas.openxmlformats.org/drawingml/2006/main"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n = 85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6309032" cy="46908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0.60425</cdr:x>
      <cdr:y>0.38</cdr:y>
    </cdr:from>
    <cdr:to>
      <cdr:x>0.84625</cdr:x>
      <cdr:y>0.5145</cdr:y>
    </cdr:to>
    <cdr:sp macro="" textlink="">
      <cdr:nvSpPr>
        <cdr:cNvPr id="10241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04373" y="1777175"/>
          <a:ext cx="1523638" cy="6290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0.29475</cdr:x>
      <cdr:y>0.393</cdr:y>
    </cdr:from>
    <cdr:to>
      <cdr:x>0.47775</cdr:x>
      <cdr:y>0.452</cdr:y>
    </cdr:to>
    <cdr:sp macro="" textlink="">
      <cdr:nvSpPr>
        <cdr:cNvPr id="10242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5753" y="1837973"/>
          <a:ext cx="1152173" cy="2759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"/>
              <a:cs typeface="Arial"/>
            </a:rPr>
            <a:t>Females</a:t>
          </a:r>
        </a:p>
      </cdr:txBody>
    </cdr:sp>
  </cdr:relSizeAnchor>
  <cdr:relSizeAnchor xmlns:cdr="http://schemas.openxmlformats.org/drawingml/2006/chartDrawing">
    <cdr:from>
      <cdr:x>0.251</cdr:x>
      <cdr:y>0.43575</cdr:y>
    </cdr:from>
    <cdr:to>
      <cdr:x>0.326</cdr:x>
      <cdr:y>0.49075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1580302" y="2037905"/>
          <a:ext cx="472202" cy="25722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0.609</cdr:x>
      <cdr:y>0.4785</cdr:y>
    </cdr:from>
    <cdr:to>
      <cdr:x>0.792</cdr:x>
      <cdr:y>0.5375</cdr:y>
    </cdr:to>
    <cdr:sp macro="" textlink="">
      <cdr:nvSpPr>
        <cdr:cNvPr id="10244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4279" y="2237837"/>
          <a:ext cx="1152173" cy="2759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"/>
              <a:cs typeface="Arial"/>
            </a:rPr>
            <a:t>Males</a:t>
          </a:r>
        </a:p>
      </cdr:txBody>
    </cdr:sp>
  </cdr:relSizeAnchor>
  <cdr:relSizeAnchor xmlns:cdr="http://schemas.openxmlformats.org/drawingml/2006/chartDrawing">
    <cdr:from>
      <cdr:x>0.68075</cdr:x>
      <cdr:y>0.5335</cdr:y>
    </cdr:from>
    <cdr:to>
      <cdr:x>0.7565</cdr:x>
      <cdr:y>0.5975</cdr:y>
    </cdr:to>
    <cdr:sp macro="" textlink="">
      <cdr:nvSpPr>
        <cdr:cNvPr id="10245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286019" y="2495059"/>
          <a:ext cx="476924" cy="2993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21</xdr:row>
      <xdr:rowOff>28575</xdr:rowOff>
    </xdr:from>
    <xdr:to>
      <xdr:col>7</xdr:col>
      <xdr:colOff>95250</xdr:colOff>
      <xdr:row>37</xdr:row>
      <xdr:rowOff>133350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00000000-0008-0000-0B00-000001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388408</xdr:colOff>
      <xdr:row>2</xdr:row>
      <xdr:rowOff>144992</xdr:rowOff>
    </xdr:from>
    <xdr:to>
      <xdr:col>15</xdr:col>
      <xdr:colOff>321733</xdr:colOff>
      <xdr:row>18</xdr:row>
      <xdr:rowOff>34924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00000000-0008-0000-0B00-000002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76200</xdr:rowOff>
    </xdr:from>
    <xdr:to>
      <xdr:col>14</xdr:col>
      <xdr:colOff>533400</xdr:colOff>
      <xdr:row>17</xdr:row>
      <xdr:rowOff>38100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18</xdr:row>
      <xdr:rowOff>85725</xdr:rowOff>
    </xdr:from>
    <xdr:to>
      <xdr:col>14</xdr:col>
      <xdr:colOff>561975</xdr:colOff>
      <xdr:row>34</xdr:row>
      <xdr:rowOff>57150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438150</xdr:colOff>
      <xdr:row>1</xdr:row>
      <xdr:rowOff>57150</xdr:rowOff>
    </xdr:from>
    <xdr:to>
      <xdr:col>24</xdr:col>
      <xdr:colOff>495300</xdr:colOff>
      <xdr:row>19</xdr:row>
      <xdr:rowOff>152400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495300</xdr:colOff>
      <xdr:row>20</xdr:row>
      <xdr:rowOff>57150</xdr:rowOff>
    </xdr:from>
    <xdr:to>
      <xdr:col>24</xdr:col>
      <xdr:colOff>533400</xdr:colOff>
      <xdr:row>39</xdr:row>
      <xdr:rowOff>9525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104775</xdr:rowOff>
    </xdr:from>
    <xdr:to>
      <xdr:col>14</xdr:col>
      <xdr:colOff>561975</xdr:colOff>
      <xdr:row>17</xdr:row>
      <xdr:rowOff>104775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18</xdr:row>
      <xdr:rowOff>76200</xdr:rowOff>
    </xdr:from>
    <xdr:to>
      <xdr:col>14</xdr:col>
      <xdr:colOff>533400</xdr:colOff>
      <xdr:row>34</xdr:row>
      <xdr:rowOff>123825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5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114300</xdr:rowOff>
    </xdr:from>
    <xdr:to>
      <xdr:col>14</xdr:col>
      <xdr:colOff>419100</xdr:colOff>
      <xdr:row>19</xdr:row>
      <xdr:rowOff>114300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21</xdr:row>
      <xdr:rowOff>76200</xdr:rowOff>
    </xdr:from>
    <xdr:to>
      <xdr:col>14</xdr:col>
      <xdr:colOff>476250</xdr:colOff>
      <xdr:row>39</xdr:row>
      <xdr:rowOff>95250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22</xdr:row>
      <xdr:rowOff>152400</xdr:rowOff>
    </xdr:from>
    <xdr:to>
      <xdr:col>6</xdr:col>
      <xdr:colOff>552450</xdr:colOff>
      <xdr:row>39</xdr:row>
      <xdr:rowOff>114300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6309032" cy="7660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21</xdr:row>
      <xdr:rowOff>19050</xdr:rowOff>
    </xdr:from>
    <xdr:to>
      <xdr:col>16</xdr:col>
      <xdr:colOff>285750</xdr:colOff>
      <xdr:row>41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00000000-0008-0000-0800-00000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0</xdr:row>
      <xdr:rowOff>95250</xdr:rowOff>
    </xdr:from>
    <xdr:to>
      <xdr:col>16</xdr:col>
      <xdr:colOff>304800</xdr:colOff>
      <xdr:row>20</xdr:row>
      <xdr:rowOff>114300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00000000-0008-0000-0800-00000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266700</xdr:colOff>
      <xdr:row>0</xdr:row>
      <xdr:rowOff>95250</xdr:rowOff>
    </xdr:from>
    <xdr:to>
      <xdr:col>26</xdr:col>
      <xdr:colOff>228600</xdr:colOff>
      <xdr:row>20</xdr:row>
      <xdr:rowOff>114300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00000000-0008-0000-0800-000003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285750</xdr:colOff>
      <xdr:row>21</xdr:row>
      <xdr:rowOff>76200</xdr:rowOff>
    </xdr:from>
    <xdr:to>
      <xdr:col>26</xdr:col>
      <xdr:colOff>247650</xdr:colOff>
      <xdr:row>41</xdr:row>
      <xdr:rowOff>95250</xdr:rowOff>
    </xdr:to>
    <xdr:graphicFrame macro="">
      <xdr:nvGraphicFramePr>
        <xdr:cNvPr id="5124" name="Chart 4">
          <a:extLst>
            <a:ext uri="{FF2B5EF4-FFF2-40B4-BE49-F238E27FC236}">
              <a16:creationId xmlns:a16="http://schemas.microsoft.com/office/drawing/2014/main" id="{00000000-0008-0000-0800-000004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0.62257</cdr:x>
      <cdr:y>0.29789</cdr:y>
    </cdr:from>
    <cdr:to>
      <cdr:x>0.87826</cdr:x>
      <cdr:y>0.55168</cdr:y>
    </cdr:to>
    <cdr:sp macro="" textlink="">
      <cdr:nvSpPr>
        <cdr:cNvPr id="6145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89167" y="965064"/>
          <a:ext cx="1390653" cy="81946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714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Mean = $832</a:t>
          </a:r>
        </a:p>
        <a:p xmlns:a="http://schemas.openxmlformats.org/drawingml/2006/main"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Std Dev = 159</a:t>
          </a:r>
        </a:p>
        <a:p xmlns:a="http://schemas.openxmlformats.org/drawingml/2006/main"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n = 171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0.07357</cdr:x>
      <cdr:y>0.11991</cdr:y>
    </cdr:from>
    <cdr:to>
      <cdr:x>0.30054</cdr:x>
      <cdr:y>0.33568</cdr:y>
    </cdr:to>
    <cdr:sp macro="" textlink="">
      <cdr:nvSpPr>
        <cdr:cNvPr id="7169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4730" y="394943"/>
          <a:ext cx="1238755" cy="70493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714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Mean = $1128</a:t>
          </a:r>
        </a:p>
        <a:p xmlns:a="http://schemas.openxmlformats.org/drawingml/2006/main"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Std Dev = 223</a:t>
          </a:r>
        </a:p>
        <a:p xmlns:a="http://schemas.openxmlformats.org/drawingml/2006/main"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n = 85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J. Kolesar, Ph. D." refreshedDate="35774.640986226848" createdVersion="1" recordCount="256" upgradeOnRefresh="1" xr:uid="{00000000-000A-0000-FFFF-FFFF2F000000}">
  <cacheSource type="worksheet">
    <worksheetSource ref="A1:C257" sheet="Data"/>
  </cacheSource>
  <cacheFields count="5">
    <cacheField name="ID" numFmtId="0">
      <sharedItems containsSemiMixedTypes="0" containsString="0" containsNumber="1" containsInteger="1" minValue="1" maxValue="256"/>
    </cacheField>
    <cacheField name="RATE" numFmtId="0">
      <sharedItems containsSemiMixedTypes="0" containsString="0" containsNumber="1" minValue="578.76" maxValue="1551.93"/>
    </cacheField>
    <cacheField name="TinGRADE" numFmtId="0">
      <sharedItems containsSemiMixedTypes="0" containsString="0" containsNumber="1" minValue="0.04" maxValue="5"/>
    </cacheField>
    <cacheField name="SEX" numFmtId="0">
      <sharedItems containsSemiMixedTypes="0" containsString="0" containsNumber="1" containsInteger="1" minValue="0" maxValue="1" count="2">
        <n v="0"/>
        <n v="1"/>
      </sharedItems>
    </cacheField>
    <cacheField name="GRADE" numFmtId="0">
      <sharedItems containsSemiMixedTypes="0" containsString="0" containsNumber="1" containsInteger="1" minValue="1" maxValue="8" count="8">
        <n v="2"/>
        <n v="4"/>
        <n v="8"/>
        <n v="3"/>
        <n v="6"/>
        <n v="5"/>
        <n v="1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J. Kolesar, Ph. D." refreshedDate="35774.666996990738" createdVersion="1" recordCount="256" upgradeOnRefresh="1" xr:uid="{00000000-000A-0000-FFFF-FFFF30000000}">
  <cacheSource type="worksheet">
    <worksheetSource ref="A3:G259" sheet="Resid on Gr, TinG"/>
  </cacheSource>
  <cacheFields count="7">
    <cacheField name="ID" numFmtId="0">
      <sharedItems containsSemiMixedTypes="0" containsString="0" containsNumber="1" containsInteger="1" minValue="1" maxValue="256"/>
    </cacheField>
    <cacheField name="RATE" numFmtId="0">
      <sharedItems containsSemiMixedTypes="0" containsString="0" containsNumber="1" minValue="578.76" maxValue="1551.93"/>
    </cacheField>
    <cacheField name="GRADE" numFmtId="0">
      <sharedItems containsSemiMixedTypes="0" containsString="0" containsNumber="1" containsInteger="1" minValue="1" maxValue="8" count="8">
        <n v="2"/>
        <n v="4"/>
        <n v="8"/>
        <n v="3"/>
        <n v="6"/>
        <n v="5"/>
        <n v="1"/>
        <n v="7"/>
      </sharedItems>
    </cacheField>
    <cacheField name="TinGRADE" numFmtId="0">
      <sharedItems containsSemiMixedTypes="0" containsString="0" containsNumber="1" minValue="0.04" maxValue="5"/>
    </cacheField>
    <cacheField name="SEX" numFmtId="0">
      <sharedItems containsSemiMixedTypes="0" containsString="0" containsNumber="1" containsInteger="1" minValue="0" maxValue="1" count="2">
        <n v="0"/>
        <n v="1"/>
      </sharedItems>
    </cacheField>
    <cacheField name="FITTED" numFmtId="0">
      <sharedItems containsSemiMixedTypes="0" containsString="0" containsNumber="1" minValue="601.61179688130869" maxValue="1336.3681920543925"/>
    </cacheField>
    <cacheField name="RESID" numFmtId="0">
      <sharedItems containsSemiMixedTypes="0" containsString="0" containsNumber="1" minValue="-279.34877834226268" maxValue="281.866551358735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n v="1"/>
    <n v="865.38"/>
    <n v="1.5"/>
    <x v="0"/>
    <x v="0"/>
  </r>
  <r>
    <n v="2"/>
    <n v="819.9"/>
    <n v="0.5"/>
    <x v="0"/>
    <x v="1"/>
  </r>
  <r>
    <n v="3"/>
    <n v="675"/>
    <n v="1.5"/>
    <x v="0"/>
    <x v="0"/>
  </r>
  <r>
    <n v="4"/>
    <n v="1494.24"/>
    <n v="1.5"/>
    <x v="1"/>
    <x v="2"/>
  </r>
  <r>
    <n v="5"/>
    <n v="729.72"/>
    <n v="0.46"/>
    <x v="1"/>
    <x v="1"/>
  </r>
  <r>
    <n v="6"/>
    <n v="709.5"/>
    <n v="1.5"/>
    <x v="0"/>
    <x v="0"/>
  </r>
  <r>
    <n v="7"/>
    <n v="692.31"/>
    <n v="1.1299999999999999"/>
    <x v="0"/>
    <x v="0"/>
  </r>
  <r>
    <n v="8"/>
    <n v="722.64"/>
    <n v="0.5"/>
    <x v="0"/>
    <x v="3"/>
  </r>
  <r>
    <n v="9"/>
    <n v="726.93"/>
    <n v="0.79"/>
    <x v="0"/>
    <x v="0"/>
  </r>
  <r>
    <n v="10"/>
    <n v="692.31"/>
    <n v="1.5"/>
    <x v="0"/>
    <x v="0"/>
  </r>
  <r>
    <n v="11"/>
    <n v="1142.31"/>
    <n v="0.5"/>
    <x v="1"/>
    <x v="4"/>
  </r>
  <r>
    <n v="12"/>
    <n v="1413.45"/>
    <n v="0.5"/>
    <x v="1"/>
    <x v="2"/>
  </r>
  <r>
    <n v="13"/>
    <n v="795"/>
    <n v="1.5"/>
    <x v="0"/>
    <x v="3"/>
  </r>
  <r>
    <n v="14"/>
    <n v="825"/>
    <n v="1.5"/>
    <x v="1"/>
    <x v="3"/>
  </r>
  <r>
    <n v="15"/>
    <n v="867"/>
    <n v="0.5"/>
    <x v="0"/>
    <x v="1"/>
  </r>
  <r>
    <n v="16"/>
    <n v="778.86"/>
    <n v="0.54"/>
    <x v="0"/>
    <x v="3"/>
  </r>
  <r>
    <n v="17"/>
    <n v="1057.3800000000001"/>
    <n v="0.5"/>
    <x v="1"/>
    <x v="5"/>
  </r>
  <r>
    <n v="18"/>
    <n v="705.57"/>
    <n v="1.5"/>
    <x v="0"/>
    <x v="6"/>
  </r>
  <r>
    <n v="19"/>
    <n v="1052.31"/>
    <n v="0.5"/>
    <x v="1"/>
    <x v="7"/>
  </r>
  <r>
    <n v="20"/>
    <n v="735"/>
    <n v="0.5"/>
    <x v="0"/>
    <x v="0"/>
  </r>
  <r>
    <n v="21"/>
    <n v="780"/>
    <n v="1.5"/>
    <x v="0"/>
    <x v="0"/>
  </r>
  <r>
    <n v="22"/>
    <n v="1254.81"/>
    <n v="0.5"/>
    <x v="1"/>
    <x v="7"/>
  </r>
  <r>
    <n v="23"/>
    <n v="1263.99"/>
    <n v="5"/>
    <x v="1"/>
    <x v="7"/>
  </r>
  <r>
    <n v="24"/>
    <n v="692.31"/>
    <n v="0.71"/>
    <x v="0"/>
    <x v="0"/>
  </r>
  <r>
    <n v="25"/>
    <n v="946.17"/>
    <n v="2.5"/>
    <x v="0"/>
    <x v="4"/>
  </r>
  <r>
    <n v="26"/>
    <n v="1409.85"/>
    <n v="5"/>
    <x v="1"/>
    <x v="2"/>
  </r>
  <r>
    <n v="27"/>
    <n v="747"/>
    <n v="1.5"/>
    <x v="0"/>
    <x v="0"/>
  </r>
  <r>
    <n v="28"/>
    <n v="789"/>
    <n v="2.5"/>
    <x v="0"/>
    <x v="0"/>
  </r>
  <r>
    <n v="29"/>
    <n v="1110"/>
    <n v="1.5"/>
    <x v="1"/>
    <x v="7"/>
  </r>
  <r>
    <n v="30"/>
    <n v="923.1"/>
    <n v="0.5"/>
    <x v="0"/>
    <x v="5"/>
  </r>
  <r>
    <n v="31"/>
    <n v="692.31"/>
    <n v="0.21"/>
    <x v="0"/>
    <x v="0"/>
  </r>
  <r>
    <n v="32"/>
    <n v="648"/>
    <n v="1.29"/>
    <x v="0"/>
    <x v="6"/>
  </r>
  <r>
    <n v="33"/>
    <n v="1067.31"/>
    <n v="1.5"/>
    <x v="0"/>
    <x v="7"/>
  </r>
  <r>
    <n v="34"/>
    <n v="870"/>
    <n v="2.5"/>
    <x v="1"/>
    <x v="5"/>
  </r>
  <r>
    <n v="35"/>
    <n v="882.48"/>
    <n v="2.5"/>
    <x v="0"/>
    <x v="5"/>
  </r>
  <r>
    <n v="36"/>
    <n v="885"/>
    <n v="1.5"/>
    <x v="1"/>
    <x v="3"/>
  </r>
  <r>
    <n v="37"/>
    <n v="909"/>
    <n v="0.5"/>
    <x v="1"/>
    <x v="3"/>
  </r>
  <r>
    <n v="38"/>
    <n v="1035.42"/>
    <n v="0.5"/>
    <x v="0"/>
    <x v="7"/>
  </r>
  <r>
    <n v="39"/>
    <n v="657.69"/>
    <n v="2.21"/>
    <x v="0"/>
    <x v="6"/>
  </r>
  <r>
    <n v="40"/>
    <n v="859.62"/>
    <n v="1.5"/>
    <x v="1"/>
    <x v="1"/>
  </r>
  <r>
    <n v="41"/>
    <n v="616.16999999999996"/>
    <n v="0.79"/>
    <x v="0"/>
    <x v="0"/>
  </r>
  <r>
    <n v="42"/>
    <n v="924"/>
    <n v="2.5"/>
    <x v="0"/>
    <x v="4"/>
  </r>
  <r>
    <n v="43"/>
    <n v="928.86"/>
    <n v="1.5"/>
    <x v="1"/>
    <x v="5"/>
  </r>
  <r>
    <n v="44"/>
    <n v="761.55"/>
    <n v="0.63"/>
    <x v="0"/>
    <x v="3"/>
  </r>
  <r>
    <n v="45"/>
    <n v="1223.0999999999999"/>
    <n v="2.5"/>
    <x v="1"/>
    <x v="7"/>
  </r>
  <r>
    <n v="46"/>
    <n v="907.2"/>
    <n v="3.5"/>
    <x v="1"/>
    <x v="1"/>
  </r>
  <r>
    <n v="47"/>
    <n v="1119.24"/>
    <n v="4.5"/>
    <x v="1"/>
    <x v="7"/>
  </r>
  <r>
    <n v="48"/>
    <n v="1050"/>
    <n v="0.5"/>
    <x v="0"/>
    <x v="1"/>
  </r>
  <r>
    <n v="49"/>
    <n v="1500"/>
    <n v="4.5"/>
    <x v="1"/>
    <x v="7"/>
  </r>
  <r>
    <n v="50"/>
    <n v="739.62"/>
    <n v="0.71"/>
    <x v="1"/>
    <x v="5"/>
  </r>
  <r>
    <n v="51"/>
    <n v="1182.72"/>
    <n v="0.5"/>
    <x v="0"/>
    <x v="2"/>
  </r>
  <r>
    <n v="52"/>
    <n v="990"/>
    <n v="2.5"/>
    <x v="0"/>
    <x v="5"/>
  </r>
  <r>
    <n v="53"/>
    <n v="1368.24"/>
    <n v="5"/>
    <x v="1"/>
    <x v="7"/>
  </r>
  <r>
    <n v="54"/>
    <n v="1384.62"/>
    <n v="0.5"/>
    <x v="1"/>
    <x v="2"/>
  </r>
  <r>
    <n v="55"/>
    <n v="834"/>
    <n v="0.5"/>
    <x v="0"/>
    <x v="3"/>
  </r>
  <r>
    <n v="56"/>
    <n v="1263.48"/>
    <n v="5"/>
    <x v="1"/>
    <x v="7"/>
  </r>
  <r>
    <n v="57"/>
    <n v="1153.8599999999999"/>
    <n v="5"/>
    <x v="1"/>
    <x v="4"/>
  </r>
  <r>
    <n v="58"/>
    <n v="1263.48"/>
    <n v="5"/>
    <x v="1"/>
    <x v="7"/>
  </r>
  <r>
    <n v="59"/>
    <n v="813.6"/>
    <n v="1.5"/>
    <x v="0"/>
    <x v="5"/>
  </r>
  <r>
    <n v="60"/>
    <n v="825"/>
    <n v="1.5"/>
    <x v="1"/>
    <x v="3"/>
  </r>
  <r>
    <n v="61"/>
    <n v="840"/>
    <n v="5"/>
    <x v="0"/>
    <x v="3"/>
  </r>
  <r>
    <n v="62"/>
    <n v="692.31"/>
    <n v="0.28999999999999998"/>
    <x v="0"/>
    <x v="0"/>
  </r>
  <r>
    <n v="63"/>
    <n v="836.55"/>
    <n v="0.88"/>
    <x v="0"/>
    <x v="3"/>
  </r>
  <r>
    <n v="64"/>
    <n v="813.48"/>
    <n v="0.5"/>
    <x v="0"/>
    <x v="1"/>
  </r>
  <r>
    <n v="65"/>
    <n v="963.45"/>
    <n v="2.5"/>
    <x v="0"/>
    <x v="7"/>
  </r>
  <r>
    <n v="66"/>
    <n v="747"/>
    <n v="2.5"/>
    <x v="0"/>
    <x v="0"/>
  </r>
  <r>
    <n v="67"/>
    <n v="915.57"/>
    <n v="0.5"/>
    <x v="0"/>
    <x v="4"/>
  </r>
  <r>
    <n v="68"/>
    <n v="951.93"/>
    <n v="1.5"/>
    <x v="0"/>
    <x v="3"/>
  </r>
  <r>
    <n v="69"/>
    <n v="830.76"/>
    <n v="0.5"/>
    <x v="1"/>
    <x v="3"/>
  </r>
  <r>
    <n v="70"/>
    <n v="853.83"/>
    <n v="1.5"/>
    <x v="0"/>
    <x v="3"/>
  </r>
  <r>
    <n v="71"/>
    <n v="660.45"/>
    <n v="0.88"/>
    <x v="0"/>
    <x v="0"/>
  </r>
  <r>
    <n v="72"/>
    <n v="1174.1400000000001"/>
    <n v="0.5"/>
    <x v="1"/>
    <x v="4"/>
  </r>
  <r>
    <n v="73"/>
    <n v="1056.5999999999999"/>
    <n v="3.5"/>
    <x v="1"/>
    <x v="4"/>
  </r>
  <r>
    <n v="74"/>
    <n v="1230"/>
    <n v="1.54"/>
    <x v="1"/>
    <x v="7"/>
  </r>
  <r>
    <n v="75"/>
    <n v="628.26"/>
    <n v="0.96"/>
    <x v="0"/>
    <x v="6"/>
  </r>
  <r>
    <n v="76"/>
    <n v="761.55"/>
    <n v="1.63"/>
    <x v="0"/>
    <x v="0"/>
  </r>
  <r>
    <n v="77"/>
    <n v="885"/>
    <n v="0.5"/>
    <x v="0"/>
    <x v="5"/>
  </r>
  <r>
    <n v="78"/>
    <n v="865.38"/>
    <n v="0.13"/>
    <x v="0"/>
    <x v="1"/>
  </r>
  <r>
    <n v="79"/>
    <n v="1176.93"/>
    <n v="3.5"/>
    <x v="1"/>
    <x v="5"/>
  </r>
  <r>
    <n v="80"/>
    <n v="825"/>
    <n v="1.5"/>
    <x v="0"/>
    <x v="3"/>
  </r>
  <r>
    <n v="81"/>
    <n v="848.1"/>
    <n v="1.5"/>
    <x v="0"/>
    <x v="3"/>
  </r>
  <r>
    <n v="82"/>
    <n v="681.93"/>
    <n v="0.79"/>
    <x v="0"/>
    <x v="6"/>
  </r>
  <r>
    <n v="83"/>
    <n v="1240.4100000000001"/>
    <n v="5"/>
    <x v="1"/>
    <x v="7"/>
  </r>
  <r>
    <n v="84"/>
    <n v="1518.75"/>
    <n v="5"/>
    <x v="1"/>
    <x v="7"/>
  </r>
  <r>
    <n v="85"/>
    <n v="729.72"/>
    <n v="0.13"/>
    <x v="0"/>
    <x v="1"/>
  </r>
  <r>
    <n v="86"/>
    <n v="1500"/>
    <n v="3.29"/>
    <x v="1"/>
    <x v="2"/>
  </r>
  <r>
    <n v="87"/>
    <n v="805.83"/>
    <n v="0.38"/>
    <x v="1"/>
    <x v="5"/>
  </r>
  <r>
    <n v="88"/>
    <n v="813.48"/>
    <n v="1.5"/>
    <x v="0"/>
    <x v="0"/>
  </r>
  <r>
    <n v="89"/>
    <n v="801"/>
    <n v="0.5"/>
    <x v="1"/>
    <x v="3"/>
  </r>
  <r>
    <n v="90"/>
    <n v="894.24"/>
    <n v="0.13"/>
    <x v="0"/>
    <x v="1"/>
  </r>
  <r>
    <n v="91"/>
    <n v="825"/>
    <n v="0.5"/>
    <x v="0"/>
    <x v="1"/>
  </r>
  <r>
    <n v="92"/>
    <n v="892.5"/>
    <n v="1.5"/>
    <x v="0"/>
    <x v="5"/>
  </r>
  <r>
    <n v="93"/>
    <n v="687"/>
    <n v="2.5"/>
    <x v="0"/>
    <x v="0"/>
  </r>
  <r>
    <n v="94"/>
    <n v="796.17"/>
    <n v="0.5"/>
    <x v="0"/>
    <x v="3"/>
  </r>
  <r>
    <n v="95"/>
    <n v="702"/>
    <n v="1.21"/>
    <x v="0"/>
    <x v="0"/>
  </r>
  <r>
    <n v="96"/>
    <n v="788.04"/>
    <n v="0.5"/>
    <x v="0"/>
    <x v="6"/>
  </r>
  <r>
    <n v="97"/>
    <n v="1110"/>
    <n v="1.5"/>
    <x v="1"/>
    <x v="7"/>
  </r>
  <r>
    <n v="98"/>
    <n v="778.86"/>
    <n v="4.5"/>
    <x v="0"/>
    <x v="6"/>
  </r>
  <r>
    <n v="99"/>
    <n v="795"/>
    <n v="2.5"/>
    <x v="0"/>
    <x v="0"/>
  </r>
  <r>
    <n v="100"/>
    <n v="780.24"/>
    <n v="0.13"/>
    <x v="0"/>
    <x v="0"/>
  </r>
  <r>
    <n v="101"/>
    <n v="819.24"/>
    <n v="2.5"/>
    <x v="1"/>
    <x v="3"/>
  </r>
  <r>
    <n v="102"/>
    <n v="1228.8599999999999"/>
    <n v="4.5"/>
    <x v="1"/>
    <x v="2"/>
  </r>
  <r>
    <n v="103"/>
    <n v="810"/>
    <n v="0.5"/>
    <x v="0"/>
    <x v="5"/>
  </r>
  <r>
    <n v="104"/>
    <n v="630"/>
    <n v="0.21"/>
    <x v="0"/>
    <x v="6"/>
  </r>
  <r>
    <n v="105"/>
    <n v="729.72"/>
    <n v="0.5"/>
    <x v="0"/>
    <x v="1"/>
  </r>
  <r>
    <n v="106"/>
    <n v="1065"/>
    <n v="0.5"/>
    <x v="1"/>
    <x v="7"/>
  </r>
  <r>
    <n v="107"/>
    <n v="816"/>
    <n v="1.5"/>
    <x v="0"/>
    <x v="3"/>
  </r>
  <r>
    <n v="108"/>
    <n v="1171.5"/>
    <n v="5"/>
    <x v="1"/>
    <x v="7"/>
  </r>
  <r>
    <n v="109"/>
    <n v="723.48"/>
    <n v="1.29"/>
    <x v="0"/>
    <x v="0"/>
  </r>
  <r>
    <n v="110"/>
    <n v="957.72"/>
    <n v="2.96"/>
    <x v="1"/>
    <x v="4"/>
  </r>
  <r>
    <n v="111"/>
    <n v="1275"/>
    <n v="5"/>
    <x v="1"/>
    <x v="2"/>
  </r>
  <r>
    <n v="112"/>
    <n v="894.24"/>
    <n v="0.5"/>
    <x v="0"/>
    <x v="4"/>
  </r>
  <r>
    <n v="113"/>
    <n v="602.30999999999995"/>
    <n v="1.04"/>
    <x v="0"/>
    <x v="6"/>
  </r>
  <r>
    <n v="114"/>
    <n v="1003.86"/>
    <n v="2.5"/>
    <x v="0"/>
    <x v="7"/>
  </r>
  <r>
    <n v="115"/>
    <n v="1135.3800000000001"/>
    <n v="0.5"/>
    <x v="1"/>
    <x v="4"/>
  </r>
  <r>
    <n v="116"/>
    <n v="840"/>
    <n v="1.5"/>
    <x v="0"/>
    <x v="3"/>
  </r>
  <r>
    <n v="117"/>
    <n v="756"/>
    <n v="2.5"/>
    <x v="0"/>
    <x v="0"/>
  </r>
  <r>
    <n v="118"/>
    <n v="770.19"/>
    <n v="1.5"/>
    <x v="0"/>
    <x v="0"/>
  </r>
  <r>
    <n v="119"/>
    <n v="750"/>
    <n v="0.5"/>
    <x v="0"/>
    <x v="0"/>
  </r>
  <r>
    <n v="120"/>
    <n v="687"/>
    <n v="2.5"/>
    <x v="0"/>
    <x v="0"/>
  </r>
  <r>
    <n v="121"/>
    <n v="900"/>
    <n v="0.5"/>
    <x v="0"/>
    <x v="1"/>
  </r>
  <r>
    <n v="122"/>
    <n v="780"/>
    <n v="1.04"/>
    <x v="0"/>
    <x v="0"/>
  </r>
  <r>
    <n v="123"/>
    <n v="1427.91"/>
    <n v="5"/>
    <x v="1"/>
    <x v="7"/>
  </r>
  <r>
    <n v="124"/>
    <n v="1275"/>
    <n v="5"/>
    <x v="1"/>
    <x v="2"/>
  </r>
  <r>
    <n v="125"/>
    <n v="911.55"/>
    <n v="0.5"/>
    <x v="0"/>
    <x v="5"/>
  </r>
  <r>
    <n v="126"/>
    <n v="1174.02"/>
    <n v="0.54"/>
    <x v="1"/>
    <x v="7"/>
  </r>
  <r>
    <n v="127"/>
    <n v="709.65"/>
    <n v="1.79"/>
    <x v="0"/>
    <x v="0"/>
  </r>
  <r>
    <n v="128"/>
    <n v="1263.48"/>
    <n v="4.5"/>
    <x v="1"/>
    <x v="7"/>
  </r>
  <r>
    <n v="129"/>
    <n v="787.5"/>
    <n v="1.21"/>
    <x v="0"/>
    <x v="0"/>
  </r>
  <r>
    <n v="130"/>
    <n v="807.72"/>
    <n v="0.5"/>
    <x v="0"/>
    <x v="0"/>
  </r>
  <r>
    <n v="131"/>
    <n v="1338.48"/>
    <n v="5"/>
    <x v="1"/>
    <x v="7"/>
  </r>
  <r>
    <n v="132"/>
    <n v="807.69"/>
    <n v="2.21"/>
    <x v="0"/>
    <x v="1"/>
  </r>
  <r>
    <n v="133"/>
    <n v="1230"/>
    <n v="3.5"/>
    <x v="1"/>
    <x v="7"/>
  </r>
  <r>
    <n v="134"/>
    <n v="1024.29"/>
    <n v="0.5"/>
    <x v="0"/>
    <x v="7"/>
  </r>
  <r>
    <n v="135"/>
    <n v="588.48"/>
    <n v="1.1299999999999999"/>
    <x v="0"/>
    <x v="6"/>
  </r>
  <r>
    <n v="136"/>
    <n v="905.79"/>
    <n v="0.79"/>
    <x v="0"/>
    <x v="5"/>
  </r>
  <r>
    <n v="137"/>
    <n v="1551.93"/>
    <n v="5"/>
    <x v="1"/>
    <x v="2"/>
  </r>
  <r>
    <n v="138"/>
    <n v="1176.93"/>
    <n v="5"/>
    <x v="1"/>
    <x v="5"/>
  </r>
  <r>
    <n v="139"/>
    <n v="801.93"/>
    <n v="1.21"/>
    <x v="0"/>
    <x v="0"/>
  </r>
  <r>
    <n v="140"/>
    <n v="612"/>
    <n v="0.5"/>
    <x v="0"/>
    <x v="6"/>
  </r>
  <r>
    <n v="141"/>
    <n v="1001.55"/>
    <n v="1.5"/>
    <x v="0"/>
    <x v="4"/>
  </r>
  <r>
    <n v="142"/>
    <n v="931.74"/>
    <n v="1.5"/>
    <x v="0"/>
    <x v="1"/>
  </r>
  <r>
    <n v="143"/>
    <n v="1190.79"/>
    <n v="1.5"/>
    <x v="1"/>
    <x v="7"/>
  </r>
  <r>
    <n v="144"/>
    <n v="729.72"/>
    <n v="0.13"/>
    <x v="0"/>
    <x v="1"/>
  </r>
  <r>
    <n v="145"/>
    <n v="1365"/>
    <n v="0.5"/>
    <x v="0"/>
    <x v="2"/>
  </r>
  <r>
    <n v="146"/>
    <n v="810"/>
    <n v="1.5"/>
    <x v="0"/>
    <x v="3"/>
  </r>
  <r>
    <n v="147"/>
    <n v="856.17"/>
    <n v="1.5"/>
    <x v="0"/>
    <x v="6"/>
  </r>
  <r>
    <n v="148"/>
    <n v="1269.24"/>
    <n v="3.5"/>
    <x v="1"/>
    <x v="7"/>
  </r>
  <r>
    <n v="149"/>
    <n v="624"/>
    <n v="0.79"/>
    <x v="0"/>
    <x v="0"/>
  </r>
  <r>
    <n v="150"/>
    <n v="865.41"/>
    <n v="0.5"/>
    <x v="0"/>
    <x v="1"/>
  </r>
  <r>
    <n v="151"/>
    <n v="697.86"/>
    <n v="0.88"/>
    <x v="0"/>
    <x v="6"/>
  </r>
  <r>
    <n v="152"/>
    <n v="1237.5"/>
    <n v="1.96"/>
    <x v="0"/>
    <x v="7"/>
  </r>
  <r>
    <n v="153"/>
    <n v="990"/>
    <n v="2.5"/>
    <x v="0"/>
    <x v="4"/>
  </r>
  <r>
    <n v="154"/>
    <n v="818.1"/>
    <n v="1.5"/>
    <x v="0"/>
    <x v="6"/>
  </r>
  <r>
    <n v="155"/>
    <n v="687"/>
    <n v="2.5"/>
    <x v="0"/>
    <x v="0"/>
  </r>
  <r>
    <n v="156"/>
    <n v="1067.31"/>
    <n v="1.5"/>
    <x v="0"/>
    <x v="7"/>
  </r>
  <r>
    <n v="157"/>
    <n v="729.72"/>
    <n v="0.5"/>
    <x v="1"/>
    <x v="1"/>
  </r>
  <r>
    <n v="158"/>
    <n v="1350"/>
    <n v="1.5"/>
    <x v="1"/>
    <x v="2"/>
  </r>
  <r>
    <n v="159"/>
    <n v="1384.62"/>
    <n v="5"/>
    <x v="1"/>
    <x v="2"/>
  </r>
  <r>
    <n v="160"/>
    <n v="866.85"/>
    <n v="1.5"/>
    <x v="0"/>
    <x v="5"/>
  </r>
  <r>
    <n v="161"/>
    <n v="1128"/>
    <n v="3.71"/>
    <x v="1"/>
    <x v="7"/>
  </r>
  <r>
    <n v="162"/>
    <n v="1081.74"/>
    <n v="5"/>
    <x v="0"/>
    <x v="4"/>
  </r>
  <r>
    <n v="163"/>
    <n v="1396.17"/>
    <n v="5"/>
    <x v="1"/>
    <x v="2"/>
  </r>
  <r>
    <n v="164"/>
    <n v="830.79"/>
    <n v="0.5"/>
    <x v="0"/>
    <x v="5"/>
  </r>
  <r>
    <n v="165"/>
    <n v="692.31"/>
    <n v="0.04"/>
    <x v="0"/>
    <x v="0"/>
  </r>
  <r>
    <n v="166"/>
    <n v="1130.76"/>
    <n v="4.5"/>
    <x v="1"/>
    <x v="7"/>
  </r>
  <r>
    <n v="167"/>
    <n v="836.55"/>
    <n v="0.13"/>
    <x v="0"/>
    <x v="3"/>
  </r>
  <r>
    <n v="168"/>
    <n v="735"/>
    <n v="0.5"/>
    <x v="0"/>
    <x v="0"/>
  </r>
  <r>
    <n v="169"/>
    <n v="1073.0999999999999"/>
    <n v="1.5"/>
    <x v="0"/>
    <x v="5"/>
  </r>
  <r>
    <n v="170"/>
    <n v="709.62"/>
    <n v="0.71"/>
    <x v="0"/>
    <x v="0"/>
  </r>
  <r>
    <n v="171"/>
    <n v="923.1"/>
    <n v="0.5"/>
    <x v="0"/>
    <x v="1"/>
  </r>
  <r>
    <n v="172"/>
    <n v="1200"/>
    <n v="0.88"/>
    <x v="0"/>
    <x v="4"/>
  </r>
  <r>
    <n v="173"/>
    <n v="894"/>
    <n v="1.5"/>
    <x v="1"/>
    <x v="1"/>
  </r>
  <r>
    <n v="174"/>
    <n v="804"/>
    <n v="1.5"/>
    <x v="0"/>
    <x v="0"/>
  </r>
  <r>
    <n v="175"/>
    <n v="590.19000000000005"/>
    <n v="0.79"/>
    <x v="0"/>
    <x v="6"/>
  </r>
  <r>
    <n v="176"/>
    <n v="913.86"/>
    <n v="0.5"/>
    <x v="0"/>
    <x v="4"/>
  </r>
  <r>
    <n v="177"/>
    <n v="588.48"/>
    <n v="1.04"/>
    <x v="0"/>
    <x v="6"/>
  </r>
  <r>
    <n v="178"/>
    <n v="780"/>
    <n v="0.5"/>
    <x v="0"/>
    <x v="5"/>
  </r>
  <r>
    <n v="179"/>
    <n v="623.1"/>
    <n v="0.28999999999999998"/>
    <x v="0"/>
    <x v="6"/>
  </r>
  <r>
    <n v="180"/>
    <n v="717"/>
    <n v="0.71"/>
    <x v="0"/>
    <x v="6"/>
  </r>
  <r>
    <n v="181"/>
    <n v="761.55"/>
    <n v="0.71"/>
    <x v="0"/>
    <x v="1"/>
  </r>
  <r>
    <n v="182"/>
    <n v="1153.83"/>
    <n v="2.5"/>
    <x v="1"/>
    <x v="2"/>
  </r>
  <r>
    <n v="183"/>
    <n v="778.86"/>
    <n v="1.54"/>
    <x v="0"/>
    <x v="0"/>
  </r>
  <r>
    <n v="184"/>
    <n v="770.55"/>
    <n v="0.5"/>
    <x v="0"/>
    <x v="3"/>
  </r>
  <r>
    <n v="185"/>
    <n v="1350"/>
    <n v="1.5"/>
    <x v="1"/>
    <x v="2"/>
  </r>
  <r>
    <n v="186"/>
    <n v="1360.08"/>
    <n v="0.5"/>
    <x v="0"/>
    <x v="7"/>
  </r>
  <r>
    <n v="187"/>
    <n v="616.16999999999996"/>
    <n v="0.79"/>
    <x v="0"/>
    <x v="0"/>
  </r>
  <r>
    <n v="188"/>
    <n v="1427.91"/>
    <n v="5"/>
    <x v="1"/>
    <x v="2"/>
  </r>
  <r>
    <n v="189"/>
    <n v="812.73"/>
    <n v="1.5"/>
    <x v="1"/>
    <x v="5"/>
  </r>
  <r>
    <n v="190"/>
    <n v="739.62"/>
    <n v="0.54"/>
    <x v="1"/>
    <x v="5"/>
  </r>
  <r>
    <n v="191"/>
    <n v="634.62"/>
    <n v="0.21"/>
    <x v="0"/>
    <x v="0"/>
  </r>
  <r>
    <n v="192"/>
    <n v="817.26"/>
    <n v="0.5"/>
    <x v="0"/>
    <x v="5"/>
  </r>
  <r>
    <n v="193"/>
    <n v="713.1"/>
    <n v="1.46"/>
    <x v="0"/>
    <x v="0"/>
  </r>
  <r>
    <n v="194"/>
    <n v="951.93"/>
    <n v="1.5"/>
    <x v="0"/>
    <x v="4"/>
  </r>
  <r>
    <n v="195"/>
    <n v="1375.98"/>
    <n v="5"/>
    <x v="1"/>
    <x v="4"/>
  </r>
  <r>
    <n v="196"/>
    <n v="630"/>
    <n v="4.5"/>
    <x v="0"/>
    <x v="6"/>
  </r>
  <r>
    <n v="197"/>
    <n v="901.14"/>
    <n v="1.5"/>
    <x v="0"/>
    <x v="5"/>
  </r>
  <r>
    <n v="198"/>
    <n v="578.76"/>
    <n v="0.79"/>
    <x v="0"/>
    <x v="6"/>
  </r>
  <r>
    <n v="199"/>
    <n v="951.93"/>
    <n v="1.54"/>
    <x v="0"/>
    <x v="5"/>
  </r>
  <r>
    <n v="200"/>
    <n v="1125"/>
    <n v="0.5"/>
    <x v="1"/>
    <x v="4"/>
  </r>
  <r>
    <n v="201"/>
    <n v="663.48"/>
    <n v="0.5"/>
    <x v="0"/>
    <x v="0"/>
  </r>
  <r>
    <n v="202"/>
    <n v="1390.41"/>
    <n v="5"/>
    <x v="1"/>
    <x v="7"/>
  </r>
  <r>
    <n v="203"/>
    <n v="1038.48"/>
    <n v="0.71"/>
    <x v="0"/>
    <x v="7"/>
  </r>
  <r>
    <n v="204"/>
    <n v="720"/>
    <n v="0.21"/>
    <x v="0"/>
    <x v="0"/>
  </r>
  <r>
    <n v="205"/>
    <n v="960"/>
    <n v="4.54"/>
    <x v="1"/>
    <x v="7"/>
  </r>
  <r>
    <n v="206"/>
    <n v="755.76"/>
    <n v="2.29"/>
    <x v="0"/>
    <x v="0"/>
  </r>
  <r>
    <n v="207"/>
    <n v="597.12"/>
    <n v="0.88"/>
    <x v="0"/>
    <x v="6"/>
  </r>
  <r>
    <n v="208"/>
    <n v="623.1"/>
    <n v="0.54"/>
    <x v="0"/>
    <x v="0"/>
  </r>
  <r>
    <n v="209"/>
    <n v="756"/>
    <n v="2.5"/>
    <x v="0"/>
    <x v="0"/>
  </r>
  <r>
    <n v="210"/>
    <n v="804"/>
    <n v="3.5"/>
    <x v="1"/>
    <x v="6"/>
  </r>
  <r>
    <n v="211"/>
    <n v="1157.9100000000001"/>
    <n v="5"/>
    <x v="1"/>
    <x v="7"/>
  </r>
  <r>
    <n v="212"/>
    <n v="1148.0999999999999"/>
    <n v="2.5"/>
    <x v="0"/>
    <x v="7"/>
  </r>
  <r>
    <n v="213"/>
    <n v="1050"/>
    <n v="0.5"/>
    <x v="0"/>
    <x v="7"/>
  </r>
  <r>
    <n v="214"/>
    <n v="858"/>
    <n v="3.5"/>
    <x v="0"/>
    <x v="5"/>
  </r>
  <r>
    <n v="215"/>
    <n v="1003.86"/>
    <n v="2.5"/>
    <x v="1"/>
    <x v="4"/>
  </r>
  <r>
    <n v="216"/>
    <n v="1390.41"/>
    <n v="5"/>
    <x v="0"/>
    <x v="7"/>
  </r>
  <r>
    <n v="217"/>
    <n v="894.24"/>
    <n v="1.5"/>
    <x v="0"/>
    <x v="5"/>
  </r>
  <r>
    <n v="218"/>
    <n v="951.93"/>
    <n v="0.79"/>
    <x v="1"/>
    <x v="7"/>
  </r>
  <r>
    <n v="219"/>
    <n v="1200"/>
    <n v="0.5"/>
    <x v="1"/>
    <x v="7"/>
  </r>
  <r>
    <n v="220"/>
    <n v="842.31"/>
    <n v="0.5"/>
    <x v="0"/>
    <x v="3"/>
  </r>
  <r>
    <n v="221"/>
    <n v="1130.76"/>
    <n v="2.5"/>
    <x v="1"/>
    <x v="7"/>
  </r>
  <r>
    <n v="222"/>
    <n v="990"/>
    <n v="2.5"/>
    <x v="1"/>
    <x v="5"/>
  </r>
  <r>
    <n v="223"/>
    <n v="1073.0999999999999"/>
    <n v="3.5"/>
    <x v="0"/>
    <x v="7"/>
  </r>
  <r>
    <n v="224"/>
    <n v="690"/>
    <n v="0.71"/>
    <x v="0"/>
    <x v="0"/>
  </r>
  <r>
    <n v="225"/>
    <n v="960.6"/>
    <n v="4.96"/>
    <x v="0"/>
    <x v="5"/>
  </r>
  <r>
    <n v="226"/>
    <n v="761.55"/>
    <n v="0.79"/>
    <x v="0"/>
    <x v="0"/>
  </r>
  <r>
    <n v="227"/>
    <n v="1419.24"/>
    <n v="0.5"/>
    <x v="1"/>
    <x v="2"/>
  </r>
  <r>
    <n v="228"/>
    <n v="1257.72"/>
    <n v="5"/>
    <x v="1"/>
    <x v="7"/>
  </r>
  <r>
    <n v="229"/>
    <n v="900"/>
    <n v="1.5"/>
    <x v="0"/>
    <x v="3"/>
  </r>
  <r>
    <n v="230"/>
    <n v="804"/>
    <n v="1.5"/>
    <x v="1"/>
    <x v="3"/>
  </r>
  <r>
    <n v="231"/>
    <n v="1096.17"/>
    <n v="0.38"/>
    <x v="0"/>
    <x v="4"/>
  </r>
  <r>
    <n v="232"/>
    <n v="931.74"/>
    <n v="2.5"/>
    <x v="0"/>
    <x v="5"/>
  </r>
  <r>
    <n v="233"/>
    <n v="819"/>
    <n v="0.5"/>
    <x v="1"/>
    <x v="3"/>
  </r>
  <r>
    <n v="234"/>
    <n v="1055.76"/>
    <n v="2.5"/>
    <x v="0"/>
    <x v="7"/>
  </r>
  <r>
    <n v="235"/>
    <n v="764.43"/>
    <n v="0.5"/>
    <x v="0"/>
    <x v="3"/>
  </r>
  <r>
    <n v="236"/>
    <n v="1078.8599999999999"/>
    <n v="1.5"/>
    <x v="0"/>
    <x v="4"/>
  </r>
  <r>
    <n v="237"/>
    <n v="690"/>
    <n v="0.5"/>
    <x v="0"/>
    <x v="0"/>
  </r>
  <r>
    <n v="238"/>
    <n v="1182.72"/>
    <n v="0.5"/>
    <x v="1"/>
    <x v="4"/>
  </r>
  <r>
    <n v="239"/>
    <n v="836.55"/>
    <n v="0.21"/>
    <x v="0"/>
    <x v="5"/>
  </r>
  <r>
    <n v="240"/>
    <n v="928.86"/>
    <n v="0.5"/>
    <x v="0"/>
    <x v="5"/>
  </r>
  <r>
    <n v="241"/>
    <n v="835.11"/>
    <n v="1.5"/>
    <x v="0"/>
    <x v="5"/>
  </r>
  <r>
    <n v="242"/>
    <n v="886.17"/>
    <n v="1.5"/>
    <x v="0"/>
    <x v="3"/>
  </r>
  <r>
    <n v="243"/>
    <n v="805.86"/>
    <n v="0.5"/>
    <x v="1"/>
    <x v="5"/>
  </r>
  <r>
    <n v="244"/>
    <n v="928.86"/>
    <n v="0.5"/>
    <x v="0"/>
    <x v="4"/>
  </r>
  <r>
    <n v="245"/>
    <n v="1070.22"/>
    <n v="2.5"/>
    <x v="1"/>
    <x v="7"/>
  </r>
  <r>
    <n v="246"/>
    <n v="729.72"/>
    <n v="0.96"/>
    <x v="0"/>
    <x v="1"/>
  </r>
  <r>
    <n v="247"/>
    <n v="761.55"/>
    <n v="0.5"/>
    <x v="0"/>
    <x v="1"/>
  </r>
  <r>
    <n v="248"/>
    <n v="1052.8800000000001"/>
    <n v="0.5"/>
    <x v="0"/>
    <x v="7"/>
  </r>
  <r>
    <n v="249"/>
    <n v="1188.48"/>
    <n v="3.29"/>
    <x v="0"/>
    <x v="4"/>
  </r>
  <r>
    <n v="250"/>
    <n v="980.79"/>
    <n v="1.29"/>
    <x v="0"/>
    <x v="7"/>
  </r>
  <r>
    <n v="251"/>
    <n v="950.79"/>
    <n v="5"/>
    <x v="0"/>
    <x v="3"/>
  </r>
  <r>
    <n v="252"/>
    <n v="605.79"/>
    <n v="0.5"/>
    <x v="0"/>
    <x v="6"/>
  </r>
  <r>
    <n v="253"/>
    <n v="805.86"/>
    <n v="0.5"/>
    <x v="0"/>
    <x v="5"/>
  </r>
  <r>
    <n v="254"/>
    <n v="720"/>
    <n v="1.21"/>
    <x v="0"/>
    <x v="0"/>
  </r>
  <r>
    <n v="255"/>
    <n v="980.79"/>
    <n v="0.5"/>
    <x v="0"/>
    <x v="4"/>
  </r>
  <r>
    <n v="256"/>
    <n v="1038.45"/>
    <n v="2.5"/>
    <x v="0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6">
  <r>
    <n v="1"/>
    <n v="865.38"/>
    <x v="0"/>
    <n v="1.5"/>
    <x v="0"/>
    <n v="728.03567831712326"/>
    <n v="137.34432168287674"/>
  </r>
  <r>
    <n v="2"/>
    <n v="819.9"/>
    <x v="1"/>
    <n v="0.5"/>
    <x v="0"/>
    <n v="854.05453221189566"/>
    <n v="-34.154532211895685"/>
  </r>
  <r>
    <n v="3"/>
    <n v="675"/>
    <x v="0"/>
    <n v="1.5"/>
    <x v="0"/>
    <n v="728.03567831712326"/>
    <n v="-53.035678317123256"/>
  </r>
  <r>
    <n v="4"/>
    <n v="1494.24"/>
    <x v="2"/>
    <n v="1.5"/>
    <x v="1"/>
    <n v="1212.3734486412645"/>
    <n v="281.86655135873548"/>
  </r>
  <r>
    <n v="5"/>
    <n v="729.72"/>
    <x v="1"/>
    <n v="0.46"/>
    <x v="1"/>
    <n v="852.63744943003132"/>
    <n v="-122.9174494300313"/>
  </r>
  <r>
    <n v="6"/>
    <n v="709.5"/>
    <x v="0"/>
    <n v="1.5"/>
    <x v="0"/>
    <n v="728.03567831712326"/>
    <n v="-18.535678317123256"/>
  </r>
  <r>
    <n v="7"/>
    <n v="692.31"/>
    <x v="0"/>
    <n v="1.1299999999999999"/>
    <x v="0"/>
    <n v="714.92766258487836"/>
    <n v="-22.617662584878417"/>
  </r>
  <r>
    <n v="8"/>
    <n v="722.64"/>
    <x v="3"/>
    <n v="0.5"/>
    <x v="0"/>
    <n v="773.33157049120541"/>
    <n v="-50.691570491205425"/>
  </r>
  <r>
    <n v="9"/>
    <n v="726.93"/>
    <x v="0"/>
    <n v="0.79"/>
    <x v="0"/>
    <n v="702.88245893903161"/>
    <n v="24.047541060968342"/>
  </r>
  <r>
    <n v="10"/>
    <n v="692.31"/>
    <x v="0"/>
    <n v="1.5"/>
    <x v="0"/>
    <n v="728.03567831712326"/>
    <n v="-35.725678317123311"/>
  </r>
  <r>
    <n v="11"/>
    <n v="1142.31"/>
    <x v="4"/>
    <n v="0.5"/>
    <x v="1"/>
    <n v="1015.500455653276"/>
    <n v="126.8095443467239"/>
  </r>
  <r>
    <n v="12"/>
    <n v="1413.45"/>
    <x v="2"/>
    <n v="0.5"/>
    <x v="1"/>
    <n v="1176.9463790946565"/>
    <n v="236.5036209053435"/>
  </r>
  <r>
    <n v="13"/>
    <n v="795"/>
    <x v="3"/>
    <n v="1.5"/>
    <x v="0"/>
    <n v="808.75864003781339"/>
    <n v="-13.758640037813393"/>
  </r>
  <r>
    <n v="14"/>
    <n v="825"/>
    <x v="3"/>
    <n v="1.5"/>
    <x v="1"/>
    <n v="808.75864003781339"/>
    <n v="16.241359962186607"/>
  </r>
  <r>
    <n v="15"/>
    <n v="867"/>
    <x v="1"/>
    <n v="0.5"/>
    <x v="0"/>
    <n v="854.05453221189566"/>
    <n v="12.945467788104338"/>
  </r>
  <r>
    <n v="16"/>
    <n v="778.86"/>
    <x v="3"/>
    <n v="0.54"/>
    <x v="0"/>
    <n v="774.74865327306975"/>
    <n v="4.1113467269302646"/>
  </r>
  <r>
    <n v="17"/>
    <n v="1057.3800000000001"/>
    <x v="5"/>
    <n v="0.5"/>
    <x v="1"/>
    <n v="934.77749393258591"/>
    <n v="122.6025060674142"/>
  </r>
  <r>
    <n v="18"/>
    <n v="705.57"/>
    <x v="6"/>
    <n v="1.5"/>
    <x v="0"/>
    <n v="647.31271659643301"/>
    <n v="58.257283403567044"/>
  </r>
  <r>
    <n v="19"/>
    <n v="1052.31"/>
    <x v="7"/>
    <n v="0.5"/>
    <x v="1"/>
    <n v="1096.2234173739664"/>
    <n v="-43.913417373966467"/>
  </r>
  <r>
    <n v="20"/>
    <n v="735"/>
    <x v="0"/>
    <n v="0.5"/>
    <x v="0"/>
    <n v="692.60860877051527"/>
    <n v="42.391391229484725"/>
  </r>
  <r>
    <n v="21"/>
    <n v="780"/>
    <x v="0"/>
    <n v="1.5"/>
    <x v="0"/>
    <n v="728.03567831712326"/>
    <n v="51.964321682876744"/>
  </r>
  <r>
    <n v="22"/>
    <n v="1254.81"/>
    <x v="7"/>
    <n v="0.5"/>
    <x v="1"/>
    <n v="1096.2234173739664"/>
    <n v="158.58658262603353"/>
  </r>
  <r>
    <n v="23"/>
    <n v="1263.99"/>
    <x v="7"/>
    <n v="5"/>
    <x v="1"/>
    <n v="1255.6452303337023"/>
    <n v="8.3447696662976796"/>
  </r>
  <r>
    <n v="24"/>
    <n v="692.31"/>
    <x v="0"/>
    <n v="0.71"/>
    <x v="0"/>
    <n v="700.04829337530293"/>
    <n v="-7.7382933753029874"/>
  </r>
  <r>
    <n v="25"/>
    <n v="946.17"/>
    <x v="4"/>
    <n v="2.5"/>
    <x v="0"/>
    <n v="1086.354594746492"/>
    <n v="-140.18459474649205"/>
  </r>
  <r>
    <n v="26"/>
    <n v="1409.85"/>
    <x v="2"/>
    <n v="5"/>
    <x v="1"/>
    <n v="1336.3681920543925"/>
    <n v="73.481807945607443"/>
  </r>
  <r>
    <n v="27"/>
    <n v="747"/>
    <x v="0"/>
    <n v="1.5"/>
    <x v="0"/>
    <n v="728.03567831712326"/>
    <n v="18.964321682876744"/>
  </r>
  <r>
    <n v="28"/>
    <n v="789"/>
    <x v="0"/>
    <n v="2.5"/>
    <x v="0"/>
    <n v="763.46274786373124"/>
    <n v="25.537252136268762"/>
  </r>
  <r>
    <n v="29"/>
    <n v="1110"/>
    <x v="7"/>
    <n v="1.5"/>
    <x v="1"/>
    <n v="1131.6504869205744"/>
    <n v="-21.650486920574394"/>
  </r>
  <r>
    <n v="30"/>
    <n v="923.1"/>
    <x v="5"/>
    <n v="0.5"/>
    <x v="0"/>
    <n v="934.77749393258591"/>
    <n v="-11.67749393258589"/>
  </r>
  <r>
    <n v="31"/>
    <n v="692.31"/>
    <x v="0"/>
    <n v="0.21"/>
    <x v="0"/>
    <n v="682.33475860199894"/>
    <n v="9.9752413980010033"/>
  </r>
  <r>
    <n v="32"/>
    <n v="648"/>
    <x v="6"/>
    <n v="1.29"/>
    <x v="0"/>
    <n v="639.87303199164535"/>
    <n v="8.1269680083546518"/>
  </r>
  <r>
    <n v="33"/>
    <n v="1067.31"/>
    <x v="7"/>
    <n v="1.5"/>
    <x v="0"/>
    <n v="1131.6504869205744"/>
    <n v="-64.340486920574449"/>
  </r>
  <r>
    <n v="34"/>
    <n v="870"/>
    <x v="5"/>
    <n v="2.5"/>
    <x v="1"/>
    <n v="1005.6316330258019"/>
    <n v="-135.63163302580188"/>
  </r>
  <r>
    <n v="35"/>
    <n v="882.48"/>
    <x v="5"/>
    <n v="2.5"/>
    <x v="0"/>
    <n v="1005.6316330258019"/>
    <n v="-123.15163302580186"/>
  </r>
  <r>
    <n v="36"/>
    <n v="885"/>
    <x v="3"/>
    <n v="1.5"/>
    <x v="1"/>
    <n v="808.75864003781339"/>
    <n v="76.241359962186607"/>
  </r>
  <r>
    <n v="37"/>
    <n v="909"/>
    <x v="3"/>
    <n v="0.5"/>
    <x v="1"/>
    <n v="773.33157049120541"/>
    <n v="135.66842950879459"/>
  </r>
  <r>
    <n v="38"/>
    <n v="1035.42"/>
    <x v="7"/>
    <n v="0.5"/>
    <x v="0"/>
    <n v="1096.2234173739664"/>
    <n v="-60.80341737396634"/>
  </r>
  <r>
    <n v="39"/>
    <n v="657.69"/>
    <x v="6"/>
    <n v="2.21"/>
    <x v="0"/>
    <n v="672.46593597452465"/>
    <n v="-14.7759359745246"/>
  </r>
  <r>
    <n v="40"/>
    <n v="859.62"/>
    <x v="1"/>
    <n v="1.5"/>
    <x v="1"/>
    <n v="889.48160175850364"/>
    <n v="-29.861601758503639"/>
  </r>
  <r>
    <n v="41"/>
    <n v="616.16999999999996"/>
    <x v="0"/>
    <n v="0.79"/>
    <x v="0"/>
    <n v="702.88245893903161"/>
    <n v="-86.712458939031649"/>
  </r>
  <r>
    <n v="42"/>
    <n v="924"/>
    <x v="4"/>
    <n v="2.5"/>
    <x v="0"/>
    <n v="1086.354594746492"/>
    <n v="-162.35459474649201"/>
  </r>
  <r>
    <n v="43"/>
    <n v="928.86"/>
    <x v="5"/>
    <n v="1.5"/>
    <x v="1"/>
    <n v="970.20456347919389"/>
    <n v="-41.34456347919388"/>
  </r>
  <r>
    <n v="44"/>
    <n v="761.55"/>
    <x v="3"/>
    <n v="0.63"/>
    <x v="0"/>
    <n v="777.93708953226451"/>
    <n v="-16.387089532264554"/>
  </r>
  <r>
    <n v="45"/>
    <n v="1223.0999999999999"/>
    <x v="7"/>
    <n v="2.5"/>
    <x v="1"/>
    <n v="1167.0775564671824"/>
    <n v="56.022443532817533"/>
  </r>
  <r>
    <n v="46"/>
    <n v="907.2"/>
    <x v="1"/>
    <n v="3.5"/>
    <x v="1"/>
    <n v="960.33574085171972"/>
    <n v="-53.135740851719675"/>
  </r>
  <r>
    <n v="47"/>
    <n v="1119.24"/>
    <x v="7"/>
    <n v="4.5"/>
    <x v="1"/>
    <n v="1237.9316955603983"/>
    <n v="-118.69169556039833"/>
  </r>
  <r>
    <n v="48"/>
    <n v="1050"/>
    <x v="1"/>
    <n v="0.5"/>
    <x v="0"/>
    <n v="854.05453221189566"/>
    <n v="195.94546778810434"/>
  </r>
  <r>
    <n v="49"/>
    <n v="1500"/>
    <x v="7"/>
    <n v="4.5"/>
    <x v="1"/>
    <n v="1237.9316955603983"/>
    <n v="262.06830443960166"/>
  </r>
  <r>
    <n v="50"/>
    <n v="739.62"/>
    <x v="5"/>
    <n v="0.71"/>
    <x v="1"/>
    <n v="942.21717853737357"/>
    <n v="-202.59717853737357"/>
  </r>
  <r>
    <n v="51"/>
    <n v="1182.72"/>
    <x v="2"/>
    <n v="0.5"/>
    <x v="0"/>
    <n v="1176.9463790946565"/>
    <n v="5.7736209053434777"/>
  </r>
  <r>
    <n v="52"/>
    <n v="990"/>
    <x v="5"/>
    <n v="2.5"/>
    <x v="0"/>
    <n v="1005.6316330258019"/>
    <n v="-15.631633025801875"/>
  </r>
  <r>
    <n v="53"/>
    <n v="1368.24"/>
    <x v="7"/>
    <n v="5"/>
    <x v="1"/>
    <n v="1255.6452303337023"/>
    <n v="112.59476966629768"/>
  </r>
  <r>
    <n v="54"/>
    <n v="1384.62"/>
    <x v="2"/>
    <n v="0.5"/>
    <x v="1"/>
    <n v="1176.9463790946565"/>
    <n v="207.67362090534334"/>
  </r>
  <r>
    <n v="55"/>
    <n v="834"/>
    <x v="3"/>
    <n v="0.5"/>
    <x v="0"/>
    <n v="773.33157049120541"/>
    <n v="60.668429508794588"/>
  </r>
  <r>
    <n v="56"/>
    <n v="1263.48"/>
    <x v="7"/>
    <n v="5"/>
    <x v="1"/>
    <n v="1255.6452303337023"/>
    <n v="7.8347696662976887"/>
  </r>
  <r>
    <n v="57"/>
    <n v="1153.8599999999999"/>
    <x v="4"/>
    <n v="5"/>
    <x v="1"/>
    <n v="1174.922268613012"/>
    <n v="-21.062268613012066"/>
  </r>
  <r>
    <n v="58"/>
    <n v="1263.48"/>
    <x v="7"/>
    <n v="5"/>
    <x v="1"/>
    <n v="1255.6452303337023"/>
    <n v="7.8347696662976887"/>
  </r>
  <r>
    <n v="59"/>
    <n v="813.6"/>
    <x v="5"/>
    <n v="1.5"/>
    <x v="0"/>
    <n v="970.20456347919389"/>
    <n v="-156.60456347919387"/>
  </r>
  <r>
    <n v="60"/>
    <n v="825"/>
    <x v="3"/>
    <n v="1.5"/>
    <x v="1"/>
    <n v="808.75864003781339"/>
    <n v="16.241359962186607"/>
  </r>
  <r>
    <n v="61"/>
    <n v="840"/>
    <x v="3"/>
    <n v="5"/>
    <x v="0"/>
    <n v="932.75338345094133"/>
    <n v="-92.753383450941328"/>
  </r>
  <r>
    <n v="62"/>
    <n v="692.31"/>
    <x v="0"/>
    <n v="0.28999999999999998"/>
    <x v="0"/>
    <n v="685.16892416572762"/>
    <n v="7.1410758342723284"/>
  </r>
  <r>
    <n v="63"/>
    <n v="836.55"/>
    <x v="3"/>
    <n v="0.88"/>
    <x v="0"/>
    <n v="786.7938569189165"/>
    <n v="49.756143081083451"/>
  </r>
  <r>
    <n v="64"/>
    <n v="813.48"/>
    <x v="1"/>
    <n v="0.5"/>
    <x v="0"/>
    <n v="854.05453221189566"/>
    <n v="-40.574532211895644"/>
  </r>
  <r>
    <n v="65"/>
    <n v="963.45"/>
    <x v="7"/>
    <n v="2.5"/>
    <x v="0"/>
    <n v="1167.0775564671824"/>
    <n v="-203.62755646718233"/>
  </r>
  <r>
    <n v="66"/>
    <n v="747"/>
    <x v="0"/>
    <n v="2.5"/>
    <x v="0"/>
    <n v="763.46274786373124"/>
    <n v="-16.462747863731238"/>
  </r>
  <r>
    <n v="67"/>
    <n v="915.57"/>
    <x v="4"/>
    <n v="0.5"/>
    <x v="0"/>
    <n v="1015.500455653276"/>
    <n v="-99.930455653275999"/>
  </r>
  <r>
    <n v="68"/>
    <n v="951.93"/>
    <x v="3"/>
    <n v="1.5"/>
    <x v="0"/>
    <n v="808.75864003781339"/>
    <n v="143.17135996218656"/>
  </r>
  <r>
    <n v="69"/>
    <n v="830.76"/>
    <x v="3"/>
    <n v="0.5"/>
    <x v="1"/>
    <n v="773.33157049120541"/>
    <n v="57.428429508794579"/>
  </r>
  <r>
    <n v="70"/>
    <n v="853.83"/>
    <x v="3"/>
    <n v="1.5"/>
    <x v="0"/>
    <n v="808.75864003781339"/>
    <n v="45.071359962186648"/>
  </r>
  <r>
    <n v="71"/>
    <n v="660.45"/>
    <x v="0"/>
    <n v="0.88"/>
    <x v="0"/>
    <n v="706.07089519822637"/>
    <n v="-45.620895198226322"/>
  </r>
  <r>
    <n v="72"/>
    <n v="1174.1400000000001"/>
    <x v="4"/>
    <n v="0.5"/>
    <x v="1"/>
    <n v="1015.500455653276"/>
    <n v="158.63954434672405"/>
  </r>
  <r>
    <n v="73"/>
    <n v="1056.5999999999999"/>
    <x v="4"/>
    <n v="3.5"/>
    <x v="1"/>
    <n v="1121.7816642931"/>
    <n v="-65.181664293100084"/>
  </r>
  <r>
    <n v="74"/>
    <n v="1230"/>
    <x v="7"/>
    <n v="1.54"/>
    <x v="1"/>
    <n v="1133.0675697024387"/>
    <n v="96.932430297561268"/>
  </r>
  <r>
    <n v="75"/>
    <n v="628.26"/>
    <x v="6"/>
    <n v="0.96"/>
    <x v="0"/>
    <n v="628.18209904126468"/>
    <n v="7.7900958735312997E-2"/>
  </r>
  <r>
    <n v="76"/>
    <n v="761.55"/>
    <x v="0"/>
    <n v="1.63"/>
    <x v="0"/>
    <n v="732.64119735818235"/>
    <n v="28.908802641817601"/>
  </r>
  <r>
    <n v="77"/>
    <n v="885"/>
    <x v="5"/>
    <n v="0.5"/>
    <x v="0"/>
    <n v="934.77749393258591"/>
    <n v="-49.777493932585912"/>
  </r>
  <r>
    <n v="78"/>
    <n v="865.38"/>
    <x v="1"/>
    <n v="0.13"/>
    <x v="0"/>
    <n v="840.94651647965065"/>
    <n v="24.433483520349341"/>
  </r>
  <r>
    <n v="79"/>
    <n v="1176.93"/>
    <x v="5"/>
    <n v="3.5"/>
    <x v="1"/>
    <n v="1041.0587025724099"/>
    <n v="135.87129742759021"/>
  </r>
  <r>
    <n v="80"/>
    <n v="825"/>
    <x v="3"/>
    <n v="1.5"/>
    <x v="0"/>
    <n v="808.75864003781339"/>
    <n v="16.241359962186607"/>
  </r>
  <r>
    <n v="81"/>
    <n v="848.1"/>
    <x v="3"/>
    <n v="1.5"/>
    <x v="0"/>
    <n v="808.75864003781339"/>
    <n v="39.34135996218663"/>
  </r>
  <r>
    <n v="82"/>
    <n v="681.93"/>
    <x v="6"/>
    <n v="0.79"/>
    <x v="0"/>
    <n v="622.15949721834136"/>
    <n v="59.770502781658593"/>
  </r>
  <r>
    <n v="83"/>
    <n v="1240.4100000000001"/>
    <x v="7"/>
    <n v="5"/>
    <x v="1"/>
    <n v="1255.6452303337023"/>
    <n v="-15.235230333702248"/>
  </r>
  <r>
    <n v="84"/>
    <n v="1518.75"/>
    <x v="7"/>
    <n v="5"/>
    <x v="1"/>
    <n v="1255.6452303337023"/>
    <n v="263.10476966629767"/>
  </r>
  <r>
    <n v="85"/>
    <n v="729.72"/>
    <x v="1"/>
    <n v="0.13"/>
    <x v="0"/>
    <n v="840.94651647965065"/>
    <n v="-111.22651647965063"/>
  </r>
  <r>
    <n v="86"/>
    <n v="1500"/>
    <x v="2"/>
    <n v="3.29"/>
    <x v="1"/>
    <n v="1275.7879031296929"/>
    <n v="224.21209687030705"/>
  </r>
  <r>
    <n v="87"/>
    <n v="805.83"/>
    <x v="5"/>
    <n v="0.38"/>
    <x v="1"/>
    <n v="930.52624558699301"/>
    <n v="-124.69624558699297"/>
  </r>
  <r>
    <n v="88"/>
    <n v="813.48"/>
    <x v="0"/>
    <n v="1.5"/>
    <x v="0"/>
    <n v="728.03567831712326"/>
    <n v="85.444321682876762"/>
  </r>
  <r>
    <n v="89"/>
    <n v="801"/>
    <x v="3"/>
    <n v="0.5"/>
    <x v="1"/>
    <n v="773.33157049120541"/>
    <n v="27.668429508794588"/>
  </r>
  <r>
    <n v="90"/>
    <n v="894.24"/>
    <x v="1"/>
    <n v="0.13"/>
    <x v="0"/>
    <n v="840.94651647965065"/>
    <n v="53.293483520349355"/>
  </r>
  <r>
    <n v="91"/>
    <n v="825"/>
    <x v="1"/>
    <n v="0.5"/>
    <x v="0"/>
    <n v="854.05453221189566"/>
    <n v="-29.054532211895662"/>
  </r>
  <r>
    <n v="92"/>
    <n v="892.5"/>
    <x v="5"/>
    <n v="1.5"/>
    <x v="0"/>
    <n v="970.20456347919389"/>
    <n v="-77.704563479193894"/>
  </r>
  <r>
    <n v="93"/>
    <n v="687"/>
    <x v="0"/>
    <n v="2.5"/>
    <x v="0"/>
    <n v="763.46274786373124"/>
    <n v="-76.462747863731238"/>
  </r>
  <r>
    <n v="94"/>
    <n v="796.17"/>
    <x v="3"/>
    <n v="0.5"/>
    <x v="0"/>
    <n v="773.33157049120541"/>
    <n v="22.838429508794547"/>
  </r>
  <r>
    <n v="95"/>
    <n v="702"/>
    <x v="0"/>
    <n v="1.21"/>
    <x v="0"/>
    <n v="717.76182814860692"/>
    <n v="-15.761828148606924"/>
  </r>
  <r>
    <n v="96"/>
    <n v="788.04"/>
    <x v="6"/>
    <n v="0.5"/>
    <x v="0"/>
    <n v="611.88564704982502"/>
    <n v="176.15435295017494"/>
  </r>
  <r>
    <n v="97"/>
    <n v="1110"/>
    <x v="7"/>
    <n v="1.5"/>
    <x v="1"/>
    <n v="1131.6504869205744"/>
    <n v="-21.650486920574394"/>
  </r>
  <r>
    <n v="98"/>
    <n v="778.86"/>
    <x v="6"/>
    <n v="4.5"/>
    <x v="0"/>
    <n v="753.59392523625706"/>
    <n v="25.266074763742949"/>
  </r>
  <r>
    <n v="99"/>
    <n v="795"/>
    <x v="0"/>
    <n v="2.5"/>
    <x v="0"/>
    <n v="763.46274786373124"/>
    <n v="31.537252136268762"/>
  </r>
  <r>
    <n v="100"/>
    <n v="780.24"/>
    <x v="0"/>
    <n v="0.13"/>
    <x v="0"/>
    <n v="679.50059303827038"/>
    <n v="100.73940696172963"/>
  </r>
  <r>
    <n v="101"/>
    <n v="819.24"/>
    <x v="3"/>
    <n v="2.5"/>
    <x v="1"/>
    <n v="844.18570958442137"/>
    <n v="-24.945709584421365"/>
  </r>
  <r>
    <n v="102"/>
    <n v="1228.8599999999999"/>
    <x v="2"/>
    <n v="4.5"/>
    <x v="1"/>
    <n v="1318.6546572810885"/>
    <n v="-89.794657281088575"/>
  </r>
  <r>
    <n v="103"/>
    <n v="810"/>
    <x v="5"/>
    <n v="0.5"/>
    <x v="0"/>
    <n v="934.77749393258591"/>
    <n v="-124.77749393258591"/>
  </r>
  <r>
    <n v="104"/>
    <n v="630"/>
    <x v="6"/>
    <n v="0.21"/>
    <x v="0"/>
    <n v="601.61179688130869"/>
    <n v="28.388203118691308"/>
  </r>
  <r>
    <n v="105"/>
    <n v="729.72"/>
    <x v="1"/>
    <n v="0.5"/>
    <x v="0"/>
    <n v="854.05453221189566"/>
    <n v="-124.33453221189563"/>
  </r>
  <r>
    <n v="106"/>
    <n v="1065"/>
    <x v="7"/>
    <n v="0.5"/>
    <x v="1"/>
    <n v="1096.2234173739664"/>
    <n v="-31.223417373966413"/>
  </r>
  <r>
    <n v="107"/>
    <n v="816"/>
    <x v="3"/>
    <n v="1.5"/>
    <x v="0"/>
    <n v="808.75864003781339"/>
    <n v="7.2413599621866069"/>
  </r>
  <r>
    <n v="108"/>
    <n v="1171.5"/>
    <x v="7"/>
    <n v="5"/>
    <x v="1"/>
    <n v="1255.6452303337023"/>
    <n v="-84.14523033370233"/>
  </r>
  <r>
    <n v="109"/>
    <n v="723.48"/>
    <x v="0"/>
    <n v="1.29"/>
    <x v="0"/>
    <n v="720.5959937123356"/>
    <n v="2.8840062876644197"/>
  </r>
  <r>
    <n v="110"/>
    <n v="957.72"/>
    <x v="4"/>
    <n v="2.96"/>
    <x v="1"/>
    <n v="1102.6510467379317"/>
    <n v="-144.93104673793164"/>
  </r>
  <r>
    <n v="111"/>
    <n v="1275"/>
    <x v="2"/>
    <n v="5"/>
    <x v="1"/>
    <n v="1336.3681920543925"/>
    <n v="-61.368192054392466"/>
  </r>
  <r>
    <n v="112"/>
    <n v="894.24"/>
    <x v="4"/>
    <n v="0.5"/>
    <x v="0"/>
    <n v="1015.500455653276"/>
    <n v="-121.26045565327604"/>
  </r>
  <r>
    <n v="113"/>
    <n v="602.30999999999995"/>
    <x v="6"/>
    <n v="1.04"/>
    <x v="0"/>
    <n v="631.01626460499335"/>
    <n v="-28.706264604993407"/>
  </r>
  <r>
    <n v="114"/>
    <n v="1003.86"/>
    <x v="7"/>
    <n v="2.5"/>
    <x v="0"/>
    <n v="1167.0775564671824"/>
    <n v="-163.21755646718236"/>
  </r>
  <r>
    <n v="115"/>
    <n v="1135.3800000000001"/>
    <x v="4"/>
    <n v="0.5"/>
    <x v="1"/>
    <n v="1015.500455653276"/>
    <n v="119.87954434672406"/>
  </r>
  <r>
    <n v="116"/>
    <n v="840"/>
    <x v="3"/>
    <n v="1.5"/>
    <x v="0"/>
    <n v="808.75864003781339"/>
    <n v="31.241359962186607"/>
  </r>
  <r>
    <n v="117"/>
    <n v="756"/>
    <x v="0"/>
    <n v="2.5"/>
    <x v="0"/>
    <n v="763.46274786373124"/>
    <n v="-7.4627478637312379"/>
  </r>
  <r>
    <n v="118"/>
    <n v="770.19"/>
    <x v="0"/>
    <n v="1.5"/>
    <x v="0"/>
    <n v="728.03567831712326"/>
    <n v="42.154321682876798"/>
  </r>
  <r>
    <n v="119"/>
    <n v="750"/>
    <x v="0"/>
    <n v="0.5"/>
    <x v="0"/>
    <n v="692.60860877051527"/>
    <n v="57.391391229484725"/>
  </r>
  <r>
    <n v="120"/>
    <n v="687"/>
    <x v="0"/>
    <n v="2.5"/>
    <x v="0"/>
    <n v="763.46274786373124"/>
    <n v="-76.462747863731238"/>
  </r>
  <r>
    <n v="121"/>
    <n v="900"/>
    <x v="1"/>
    <n v="0.5"/>
    <x v="0"/>
    <n v="854.05453221189566"/>
    <n v="45.945467788104338"/>
  </r>
  <r>
    <n v="122"/>
    <n v="780"/>
    <x v="0"/>
    <n v="1.04"/>
    <x v="0"/>
    <n v="711.7392263256836"/>
    <n v="68.260773674316397"/>
  </r>
  <r>
    <n v="123"/>
    <n v="1427.91"/>
    <x v="7"/>
    <n v="5"/>
    <x v="1"/>
    <n v="1255.6452303337023"/>
    <n v="172.26476966629775"/>
  </r>
  <r>
    <n v="124"/>
    <n v="1275"/>
    <x v="2"/>
    <n v="5"/>
    <x v="1"/>
    <n v="1336.3681920543925"/>
    <n v="-61.368192054392466"/>
  </r>
  <r>
    <n v="125"/>
    <n v="911.55"/>
    <x v="5"/>
    <n v="0.5"/>
    <x v="0"/>
    <n v="934.77749393258591"/>
    <n v="-23.227493932585958"/>
  </r>
  <r>
    <n v="126"/>
    <n v="1174.02"/>
    <x v="7"/>
    <n v="0.54"/>
    <x v="1"/>
    <n v="1097.6405001558308"/>
    <n v="76.379499844169231"/>
  </r>
  <r>
    <n v="127"/>
    <n v="709.65"/>
    <x v="0"/>
    <n v="1.79"/>
    <x v="0"/>
    <n v="738.30952848563959"/>
    <n v="-28.659528485639612"/>
  </r>
  <r>
    <n v="128"/>
    <n v="1263.48"/>
    <x v="7"/>
    <n v="4.5"/>
    <x v="1"/>
    <n v="1237.9316955603983"/>
    <n v="25.548304439601679"/>
  </r>
  <r>
    <n v="129"/>
    <n v="787.5"/>
    <x v="0"/>
    <n v="1.21"/>
    <x v="0"/>
    <n v="717.76182814860692"/>
    <n v="69.738171851393076"/>
  </r>
  <r>
    <n v="130"/>
    <n v="807.72"/>
    <x v="0"/>
    <n v="0.5"/>
    <x v="0"/>
    <n v="692.60860877051527"/>
    <n v="115.11139122948475"/>
  </r>
  <r>
    <n v="131"/>
    <n v="1338.48"/>
    <x v="7"/>
    <n v="5"/>
    <x v="1"/>
    <n v="1255.6452303337023"/>
    <n v="82.834769666297689"/>
  </r>
  <r>
    <n v="132"/>
    <n v="807.69"/>
    <x v="1"/>
    <n v="2.21"/>
    <x v="0"/>
    <n v="914.63482113659529"/>
    <n v="-106.94482113659524"/>
  </r>
  <r>
    <n v="133"/>
    <n v="1230"/>
    <x v="7"/>
    <n v="3.5"/>
    <x v="1"/>
    <n v="1202.5046260137904"/>
    <n v="27.495373986209643"/>
  </r>
  <r>
    <n v="134"/>
    <n v="1024.29"/>
    <x v="7"/>
    <n v="0.5"/>
    <x v="0"/>
    <n v="1096.2234173739664"/>
    <n v="-71.933417373966449"/>
  </r>
  <r>
    <n v="135"/>
    <n v="588.48"/>
    <x v="6"/>
    <n v="1.1299999999999999"/>
    <x v="0"/>
    <n v="634.20470086418811"/>
    <n v="-45.724700864188094"/>
  </r>
  <r>
    <n v="136"/>
    <n v="905.79"/>
    <x v="5"/>
    <n v="0.79"/>
    <x v="0"/>
    <n v="945.05134410110225"/>
    <n v="-39.261344101102281"/>
  </r>
  <r>
    <n v="137"/>
    <n v="1551.93"/>
    <x v="2"/>
    <n v="5"/>
    <x v="1"/>
    <n v="1336.3681920543925"/>
    <n v="215.5618079456076"/>
  </r>
  <r>
    <n v="138"/>
    <n v="1176.93"/>
    <x v="5"/>
    <n v="5"/>
    <x v="1"/>
    <n v="1094.1993068923218"/>
    <n v="82.730693107678235"/>
  </r>
  <r>
    <n v="139"/>
    <n v="801.93"/>
    <x v="0"/>
    <n v="1.21"/>
    <x v="0"/>
    <n v="717.76182814860692"/>
    <n v="84.168171851393026"/>
  </r>
  <r>
    <n v="140"/>
    <n v="612"/>
    <x v="6"/>
    <n v="0.5"/>
    <x v="0"/>
    <n v="611.88564704982502"/>
    <n v="0.11435295017497538"/>
  </r>
  <r>
    <n v="141"/>
    <n v="1001.55"/>
    <x v="4"/>
    <n v="1.5"/>
    <x v="0"/>
    <n v="1050.927525199884"/>
    <n v="-49.377525199884076"/>
  </r>
  <r>
    <n v="142"/>
    <n v="931.74"/>
    <x v="1"/>
    <n v="1.5"/>
    <x v="0"/>
    <n v="889.48160175850364"/>
    <n v="42.258398241496366"/>
  </r>
  <r>
    <n v="143"/>
    <n v="1190.79"/>
    <x v="7"/>
    <n v="1.5"/>
    <x v="1"/>
    <n v="1131.6504869205744"/>
    <n v="59.139513079425569"/>
  </r>
  <r>
    <n v="144"/>
    <n v="729.72"/>
    <x v="1"/>
    <n v="0.13"/>
    <x v="0"/>
    <n v="840.94651647965065"/>
    <n v="-111.22651647965063"/>
  </r>
  <r>
    <n v="145"/>
    <n v="1365"/>
    <x v="2"/>
    <n v="0.5"/>
    <x v="0"/>
    <n v="1176.9463790946565"/>
    <n v="188.05362090534345"/>
  </r>
  <r>
    <n v="146"/>
    <n v="810"/>
    <x v="3"/>
    <n v="1.5"/>
    <x v="0"/>
    <n v="808.75864003781339"/>
    <n v="1.2413599621866069"/>
  </r>
  <r>
    <n v="147"/>
    <n v="856.17"/>
    <x v="6"/>
    <n v="1.5"/>
    <x v="0"/>
    <n v="647.31271659643301"/>
    <n v="208.85728340356695"/>
  </r>
  <r>
    <n v="148"/>
    <n v="1269.24"/>
    <x v="7"/>
    <n v="3.5"/>
    <x v="1"/>
    <n v="1202.5046260137904"/>
    <n v="66.735373986209652"/>
  </r>
  <r>
    <n v="149"/>
    <n v="624"/>
    <x v="0"/>
    <n v="0.79"/>
    <x v="0"/>
    <n v="702.88245893903161"/>
    <n v="-78.882458939031608"/>
  </r>
  <r>
    <n v="150"/>
    <n v="865.41"/>
    <x v="1"/>
    <n v="0.5"/>
    <x v="0"/>
    <n v="854.05453221189566"/>
    <n v="11.355467788104306"/>
  </r>
  <r>
    <n v="151"/>
    <n v="697.86"/>
    <x v="6"/>
    <n v="0.88"/>
    <x v="0"/>
    <n v="625.34793347753612"/>
    <n v="72.512066522463897"/>
  </r>
  <r>
    <n v="152"/>
    <n v="1237.5"/>
    <x v="7"/>
    <n v="1.96"/>
    <x v="0"/>
    <n v="1147.946938912014"/>
    <n v="89.553061087985952"/>
  </r>
  <r>
    <n v="153"/>
    <n v="990"/>
    <x v="4"/>
    <n v="2.5"/>
    <x v="0"/>
    <n v="1086.354594746492"/>
    <n v="-96.354594746492012"/>
  </r>
  <r>
    <n v="154"/>
    <n v="818.1"/>
    <x v="6"/>
    <n v="1.5"/>
    <x v="0"/>
    <n v="647.31271659643301"/>
    <n v="170.78728340356702"/>
  </r>
  <r>
    <n v="155"/>
    <n v="687"/>
    <x v="0"/>
    <n v="2.5"/>
    <x v="0"/>
    <n v="763.46274786373124"/>
    <n v="-76.462747863731238"/>
  </r>
  <r>
    <n v="156"/>
    <n v="1067.31"/>
    <x v="7"/>
    <n v="1.5"/>
    <x v="0"/>
    <n v="1131.6504869205744"/>
    <n v="-64.340486920574449"/>
  </r>
  <r>
    <n v="157"/>
    <n v="729.72"/>
    <x v="1"/>
    <n v="0.5"/>
    <x v="1"/>
    <n v="854.05453221189566"/>
    <n v="-124.33453221189563"/>
  </r>
  <r>
    <n v="158"/>
    <n v="1350"/>
    <x v="2"/>
    <n v="1.5"/>
    <x v="1"/>
    <n v="1212.3734486412645"/>
    <n v="137.62655135873547"/>
  </r>
  <r>
    <n v="159"/>
    <n v="1384.62"/>
    <x v="2"/>
    <n v="5"/>
    <x v="1"/>
    <n v="1336.3681920543925"/>
    <n v="48.251807945607425"/>
  </r>
  <r>
    <n v="160"/>
    <n v="866.85"/>
    <x v="5"/>
    <n v="1.5"/>
    <x v="0"/>
    <n v="970.20456347919389"/>
    <n v="-103.35456347919387"/>
  </r>
  <r>
    <n v="161"/>
    <n v="1128"/>
    <x v="7"/>
    <n v="3.71"/>
    <x v="1"/>
    <n v="1209.9443106185781"/>
    <n v="-81.944310618578129"/>
  </r>
  <r>
    <n v="162"/>
    <n v="1081.74"/>
    <x v="4"/>
    <n v="5"/>
    <x v="0"/>
    <n v="1174.922268613012"/>
    <n v="-93.182268613011956"/>
  </r>
  <r>
    <n v="163"/>
    <n v="1396.17"/>
    <x v="2"/>
    <n v="5"/>
    <x v="1"/>
    <n v="1336.3681920543925"/>
    <n v="59.801807945607607"/>
  </r>
  <r>
    <n v="164"/>
    <n v="830.79"/>
    <x v="5"/>
    <n v="0.5"/>
    <x v="0"/>
    <n v="934.77749393258591"/>
    <n v="-103.98749393258595"/>
  </r>
  <r>
    <n v="165"/>
    <n v="692.31"/>
    <x v="0"/>
    <n v="0.04"/>
    <x v="0"/>
    <n v="676.31215677907562"/>
    <n v="15.997843220924324"/>
  </r>
  <r>
    <n v="166"/>
    <n v="1130.76"/>
    <x v="7"/>
    <n v="4.5"/>
    <x v="1"/>
    <n v="1237.9316955603983"/>
    <n v="-107.17169556039835"/>
  </r>
  <r>
    <n v="167"/>
    <n v="836.55"/>
    <x v="3"/>
    <n v="0.13"/>
    <x v="0"/>
    <n v="760.22355475896052"/>
    <n v="76.326445241039437"/>
  </r>
  <r>
    <n v="168"/>
    <n v="735"/>
    <x v="0"/>
    <n v="0.5"/>
    <x v="0"/>
    <n v="692.60860877051527"/>
    <n v="42.391391229484725"/>
  </r>
  <r>
    <n v="169"/>
    <n v="1073.0999999999999"/>
    <x v="5"/>
    <n v="1.5"/>
    <x v="0"/>
    <n v="970.20456347919389"/>
    <n v="102.89543652080602"/>
  </r>
  <r>
    <n v="170"/>
    <n v="709.62"/>
    <x v="0"/>
    <n v="0.71"/>
    <x v="0"/>
    <n v="700.04829337530293"/>
    <n v="9.5717066246970717"/>
  </r>
  <r>
    <n v="171"/>
    <n v="923.1"/>
    <x v="1"/>
    <n v="0.5"/>
    <x v="0"/>
    <n v="854.05453221189566"/>
    <n v="69.045467788104361"/>
  </r>
  <r>
    <n v="172"/>
    <n v="1200"/>
    <x v="4"/>
    <n v="0.88"/>
    <x v="0"/>
    <n v="1028.962742080987"/>
    <n v="171.03725791901297"/>
  </r>
  <r>
    <n v="173"/>
    <n v="894"/>
    <x v="1"/>
    <n v="1.5"/>
    <x v="1"/>
    <n v="889.48160175850364"/>
    <n v="4.5183982414963566"/>
  </r>
  <r>
    <n v="174"/>
    <n v="804"/>
    <x v="0"/>
    <n v="1.5"/>
    <x v="0"/>
    <n v="728.03567831712326"/>
    <n v="75.964321682876744"/>
  </r>
  <r>
    <n v="175"/>
    <n v="590.19000000000005"/>
    <x v="6"/>
    <n v="0.79"/>
    <x v="0"/>
    <n v="622.15949721834136"/>
    <n v="-31.969497218341303"/>
  </r>
  <r>
    <n v="176"/>
    <n v="913.86"/>
    <x v="4"/>
    <n v="0.5"/>
    <x v="0"/>
    <n v="1015.500455653276"/>
    <n v="-101.64045565327604"/>
  </r>
  <r>
    <n v="177"/>
    <n v="588.48"/>
    <x v="6"/>
    <n v="1.04"/>
    <x v="0"/>
    <n v="631.01626460499335"/>
    <n v="-42.536264604993335"/>
  </r>
  <r>
    <n v="178"/>
    <n v="780"/>
    <x v="5"/>
    <n v="0.5"/>
    <x v="0"/>
    <n v="934.77749393258591"/>
    <n v="-154.77749393258591"/>
  </r>
  <r>
    <n v="179"/>
    <n v="623.1"/>
    <x v="6"/>
    <n v="0.28999999999999998"/>
    <x v="0"/>
    <n v="604.44596244503737"/>
    <n v="18.654037554962656"/>
  </r>
  <r>
    <n v="180"/>
    <n v="717"/>
    <x v="6"/>
    <n v="0.71"/>
    <x v="0"/>
    <n v="619.32533165461268"/>
    <n v="97.674668345387317"/>
  </r>
  <r>
    <n v="181"/>
    <n v="761.55"/>
    <x v="1"/>
    <n v="0.71"/>
    <x v="0"/>
    <n v="861.49421681668332"/>
    <n v="-99.944216816683365"/>
  </r>
  <r>
    <n v="182"/>
    <n v="1153.83"/>
    <x v="2"/>
    <n v="2.5"/>
    <x v="1"/>
    <n v="1247.8005181878725"/>
    <n v="-93.970518187872585"/>
  </r>
  <r>
    <n v="183"/>
    <n v="778.86"/>
    <x v="0"/>
    <n v="1.54"/>
    <x v="0"/>
    <n v="729.45276109898759"/>
    <n v="49.40723890101242"/>
  </r>
  <r>
    <n v="184"/>
    <n v="770.55"/>
    <x v="3"/>
    <n v="0.5"/>
    <x v="0"/>
    <n v="773.33157049120541"/>
    <n v="-2.7815704912054571"/>
  </r>
  <r>
    <n v="185"/>
    <n v="1350"/>
    <x v="2"/>
    <n v="1.5"/>
    <x v="1"/>
    <n v="1212.3734486412645"/>
    <n v="137.62655135873547"/>
  </r>
  <r>
    <n v="186"/>
    <n v="1360.08"/>
    <x v="7"/>
    <n v="0.5"/>
    <x v="0"/>
    <n v="1096.2234173739664"/>
    <n v="263.85658262603351"/>
  </r>
  <r>
    <n v="187"/>
    <n v="616.16999999999996"/>
    <x v="0"/>
    <n v="0.79"/>
    <x v="0"/>
    <n v="702.88245893903161"/>
    <n v="-86.712458939031649"/>
  </r>
  <r>
    <n v="188"/>
    <n v="1427.91"/>
    <x v="2"/>
    <n v="5"/>
    <x v="1"/>
    <n v="1336.3681920543925"/>
    <n v="91.541807945607616"/>
  </r>
  <r>
    <n v="189"/>
    <n v="812.73"/>
    <x v="5"/>
    <n v="1.5"/>
    <x v="1"/>
    <n v="970.20456347919389"/>
    <n v="-157.47456347919388"/>
  </r>
  <r>
    <n v="190"/>
    <n v="739.62"/>
    <x v="5"/>
    <n v="0.54"/>
    <x v="1"/>
    <n v="936.19457671445025"/>
    <n v="-196.57457671445025"/>
  </r>
  <r>
    <n v="191"/>
    <n v="634.62"/>
    <x v="0"/>
    <n v="0.21"/>
    <x v="0"/>
    <n v="682.33475860199894"/>
    <n v="-47.714758601998938"/>
  </r>
  <r>
    <n v="192"/>
    <n v="817.26"/>
    <x v="5"/>
    <n v="0.5"/>
    <x v="0"/>
    <n v="934.77749393258591"/>
    <n v="-117.51749393258592"/>
  </r>
  <r>
    <n v="193"/>
    <n v="713.1"/>
    <x v="0"/>
    <n v="1.46"/>
    <x v="0"/>
    <n v="726.61859553525892"/>
    <n v="-13.518595535258896"/>
  </r>
  <r>
    <n v="194"/>
    <n v="951.93"/>
    <x v="4"/>
    <n v="1.5"/>
    <x v="0"/>
    <n v="1050.927525199884"/>
    <n v="-98.99752519988408"/>
  </r>
  <r>
    <n v="195"/>
    <n v="1375.98"/>
    <x v="4"/>
    <n v="5"/>
    <x v="1"/>
    <n v="1174.922268613012"/>
    <n v="201.05773138698805"/>
  </r>
  <r>
    <n v="196"/>
    <n v="630"/>
    <x v="6"/>
    <n v="4.5"/>
    <x v="0"/>
    <n v="753.59392523625706"/>
    <n v="-123.59392523625706"/>
  </r>
  <r>
    <n v="197"/>
    <n v="901.14"/>
    <x v="5"/>
    <n v="1.5"/>
    <x v="0"/>
    <n v="970.20456347919389"/>
    <n v="-69.064563479193907"/>
  </r>
  <r>
    <n v="198"/>
    <n v="578.76"/>
    <x v="6"/>
    <n v="0.79"/>
    <x v="0"/>
    <n v="622.15949721834136"/>
    <n v="-43.399497218341367"/>
  </r>
  <r>
    <n v="199"/>
    <n v="951.93"/>
    <x v="5"/>
    <n v="1.54"/>
    <x v="0"/>
    <n v="971.62164626105823"/>
    <n v="-19.691646261058281"/>
  </r>
  <r>
    <n v="200"/>
    <n v="1125"/>
    <x v="4"/>
    <n v="0.5"/>
    <x v="1"/>
    <n v="1015.500455653276"/>
    <n v="109.49954434672395"/>
  </r>
  <r>
    <n v="201"/>
    <n v="663.48"/>
    <x v="0"/>
    <n v="0.5"/>
    <x v="0"/>
    <n v="692.60860877051527"/>
    <n v="-29.128608770515257"/>
  </r>
  <r>
    <n v="202"/>
    <n v="1390.41"/>
    <x v="7"/>
    <n v="5"/>
    <x v="1"/>
    <n v="1255.6452303337023"/>
    <n v="134.76476966629775"/>
  </r>
  <r>
    <n v="203"/>
    <n v="1038.48"/>
    <x v="7"/>
    <n v="0.71"/>
    <x v="0"/>
    <n v="1103.6631019787542"/>
    <n v="-65.183101978754166"/>
  </r>
  <r>
    <n v="204"/>
    <n v="720"/>
    <x v="0"/>
    <n v="0.21"/>
    <x v="0"/>
    <n v="682.33475860199894"/>
    <n v="37.665241398001058"/>
  </r>
  <r>
    <n v="205"/>
    <n v="960"/>
    <x v="7"/>
    <n v="4.54"/>
    <x v="1"/>
    <n v="1239.3487783422627"/>
    <n v="-279.34877834226268"/>
  </r>
  <r>
    <n v="206"/>
    <n v="755.76"/>
    <x v="0"/>
    <n v="2.29"/>
    <x v="0"/>
    <n v="756.02306325894358"/>
    <n v="-0.26306325894358906"/>
  </r>
  <r>
    <n v="207"/>
    <n v="597.12"/>
    <x v="6"/>
    <n v="0.88"/>
    <x v="0"/>
    <n v="625.34793347753612"/>
    <n v="-28.227933477536112"/>
  </r>
  <r>
    <n v="208"/>
    <n v="623.1"/>
    <x v="0"/>
    <n v="0.54"/>
    <x v="0"/>
    <n v="694.02569155237961"/>
    <n v="-70.92569155237959"/>
  </r>
  <r>
    <n v="209"/>
    <n v="756"/>
    <x v="0"/>
    <n v="2.5"/>
    <x v="0"/>
    <n v="763.46274786373124"/>
    <n v="-7.4627478637312379"/>
  </r>
  <r>
    <n v="210"/>
    <n v="804"/>
    <x v="6"/>
    <n v="3.5"/>
    <x v="1"/>
    <n v="718.16685568964908"/>
    <n v="85.833144310350917"/>
  </r>
  <r>
    <n v="211"/>
    <n v="1157.9100000000001"/>
    <x v="7"/>
    <n v="5"/>
    <x v="1"/>
    <n v="1255.6452303337023"/>
    <n v="-97.735230333702248"/>
  </r>
  <r>
    <n v="212"/>
    <n v="1148.0999999999999"/>
    <x v="7"/>
    <n v="2.5"/>
    <x v="0"/>
    <n v="1167.0775564671824"/>
    <n v="-18.977556467182467"/>
  </r>
  <r>
    <n v="213"/>
    <n v="1050"/>
    <x v="7"/>
    <n v="0.5"/>
    <x v="0"/>
    <n v="1096.2234173739664"/>
    <n v="-46.223417373966413"/>
  </r>
  <r>
    <n v="214"/>
    <n v="858"/>
    <x v="5"/>
    <n v="3.5"/>
    <x v="0"/>
    <n v="1041.0587025724099"/>
    <n v="-183.05870257240986"/>
  </r>
  <r>
    <n v="215"/>
    <n v="1003.86"/>
    <x v="4"/>
    <n v="2.5"/>
    <x v="1"/>
    <n v="1086.354594746492"/>
    <n v="-82.494594746491998"/>
  </r>
  <r>
    <n v="216"/>
    <n v="1390.41"/>
    <x v="7"/>
    <n v="5"/>
    <x v="0"/>
    <n v="1255.6452303337023"/>
    <n v="134.76476966629775"/>
  </r>
  <r>
    <n v="217"/>
    <n v="894.24"/>
    <x v="5"/>
    <n v="1.5"/>
    <x v="0"/>
    <n v="970.20456347919389"/>
    <n v="-75.964563479193885"/>
  </r>
  <r>
    <n v="218"/>
    <n v="951.93"/>
    <x v="7"/>
    <n v="0.79"/>
    <x v="1"/>
    <n v="1106.4972675424826"/>
    <n v="-154.56726754248268"/>
  </r>
  <r>
    <n v="219"/>
    <n v="1200"/>
    <x v="7"/>
    <n v="0.5"/>
    <x v="1"/>
    <n v="1096.2234173739664"/>
    <n v="103.77658262603359"/>
  </r>
  <r>
    <n v="220"/>
    <n v="842.31"/>
    <x v="3"/>
    <n v="0.5"/>
    <x v="0"/>
    <n v="773.33157049120541"/>
    <n v="68.978429508794534"/>
  </r>
  <r>
    <n v="221"/>
    <n v="1130.76"/>
    <x v="7"/>
    <n v="2.5"/>
    <x v="1"/>
    <n v="1167.0775564671824"/>
    <n v="-36.317556467182385"/>
  </r>
  <r>
    <n v="222"/>
    <n v="990"/>
    <x v="5"/>
    <n v="2.5"/>
    <x v="1"/>
    <n v="1005.6316330258019"/>
    <n v="-15.631633025801875"/>
  </r>
  <r>
    <n v="223"/>
    <n v="1073.0999999999999"/>
    <x v="7"/>
    <n v="3.5"/>
    <x v="0"/>
    <n v="1202.5046260137904"/>
    <n v="-129.40462601379045"/>
  </r>
  <r>
    <n v="224"/>
    <n v="690"/>
    <x v="0"/>
    <n v="0.71"/>
    <x v="0"/>
    <n v="700.04829337530293"/>
    <n v="-10.048293375302933"/>
  </r>
  <r>
    <n v="225"/>
    <n v="960.6"/>
    <x v="5"/>
    <n v="4.96"/>
    <x v="0"/>
    <n v="1092.7822241104575"/>
    <n v="-132.18222411045747"/>
  </r>
  <r>
    <n v="226"/>
    <n v="761.55"/>
    <x v="0"/>
    <n v="0.79"/>
    <x v="0"/>
    <n v="702.88245893903161"/>
    <n v="58.667541060968347"/>
  </r>
  <r>
    <n v="227"/>
    <n v="1419.24"/>
    <x v="2"/>
    <n v="0.5"/>
    <x v="1"/>
    <n v="1176.9463790946565"/>
    <n v="242.29362090534346"/>
  </r>
  <r>
    <n v="228"/>
    <n v="1257.72"/>
    <x v="7"/>
    <n v="5"/>
    <x v="1"/>
    <n v="1255.6452303337023"/>
    <n v="2.0747696662976978"/>
  </r>
  <r>
    <n v="229"/>
    <n v="900"/>
    <x v="3"/>
    <n v="1.5"/>
    <x v="0"/>
    <n v="808.75864003781339"/>
    <n v="91.241359962186607"/>
  </r>
  <r>
    <n v="230"/>
    <n v="804"/>
    <x v="3"/>
    <n v="1.5"/>
    <x v="1"/>
    <n v="808.75864003781339"/>
    <n v="-4.7586400378133931"/>
  </r>
  <r>
    <n v="231"/>
    <n v="1096.17"/>
    <x v="4"/>
    <n v="0.38"/>
    <x v="0"/>
    <n v="1011.2492073076832"/>
    <n v="84.920792692316923"/>
  </r>
  <r>
    <n v="232"/>
    <n v="931.74"/>
    <x v="5"/>
    <n v="2.5"/>
    <x v="0"/>
    <n v="1005.6316330258019"/>
    <n v="-73.891633025801866"/>
  </r>
  <r>
    <n v="233"/>
    <n v="819"/>
    <x v="3"/>
    <n v="0.5"/>
    <x v="1"/>
    <n v="773.33157049120541"/>
    <n v="45.668429508794588"/>
  </r>
  <r>
    <n v="234"/>
    <n v="1055.76"/>
    <x v="7"/>
    <n v="2.5"/>
    <x v="0"/>
    <n v="1167.0775564671824"/>
    <n v="-111.31755646718238"/>
  </r>
  <r>
    <n v="235"/>
    <n v="764.43"/>
    <x v="3"/>
    <n v="0.5"/>
    <x v="0"/>
    <n v="773.33157049120541"/>
    <n v="-8.9015704912054616"/>
  </r>
  <r>
    <n v="236"/>
    <n v="1078.8599999999999"/>
    <x v="4"/>
    <n v="1.5"/>
    <x v="0"/>
    <n v="1050.927525199884"/>
    <n v="27.93247480011587"/>
  </r>
  <r>
    <n v="237"/>
    <n v="690"/>
    <x v="0"/>
    <n v="0.5"/>
    <x v="0"/>
    <n v="692.60860877051527"/>
    <n v="-2.608608770515275"/>
  </r>
  <r>
    <n v="238"/>
    <n v="1182.72"/>
    <x v="4"/>
    <n v="0.5"/>
    <x v="1"/>
    <n v="1015.500455653276"/>
    <n v="167.21954434672398"/>
  </r>
  <r>
    <n v="239"/>
    <n v="836.55"/>
    <x v="5"/>
    <n v="0.21"/>
    <x v="0"/>
    <n v="924.50364376406958"/>
    <n v="-87.953643764069625"/>
  </r>
  <r>
    <n v="240"/>
    <n v="928.86"/>
    <x v="5"/>
    <n v="0.5"/>
    <x v="0"/>
    <n v="934.77749393258591"/>
    <n v="-5.9174939325858986"/>
  </r>
  <r>
    <n v="241"/>
    <n v="835.11"/>
    <x v="5"/>
    <n v="1.5"/>
    <x v="0"/>
    <n v="970.20456347919389"/>
    <n v="-135.09456347919388"/>
  </r>
  <r>
    <n v="242"/>
    <n v="886.17"/>
    <x v="3"/>
    <n v="1.5"/>
    <x v="0"/>
    <n v="808.75864003781339"/>
    <n v="77.411359962186566"/>
  </r>
  <r>
    <n v="243"/>
    <n v="805.86"/>
    <x v="5"/>
    <n v="0.5"/>
    <x v="1"/>
    <n v="934.77749393258591"/>
    <n v="-128.9174939325859"/>
  </r>
  <r>
    <n v="244"/>
    <n v="928.86"/>
    <x v="4"/>
    <n v="0.5"/>
    <x v="0"/>
    <n v="1015.500455653276"/>
    <n v="-86.640455653276035"/>
  </r>
  <r>
    <n v="245"/>
    <n v="1070.22"/>
    <x v="7"/>
    <n v="2.5"/>
    <x v="1"/>
    <n v="1167.0775564671824"/>
    <n v="-96.857556467182349"/>
  </r>
  <r>
    <n v="246"/>
    <n v="729.72"/>
    <x v="1"/>
    <n v="0.96"/>
    <x v="0"/>
    <n v="870.35098420333532"/>
    <n v="-140.63098420333529"/>
  </r>
  <r>
    <n v="247"/>
    <n v="761.55"/>
    <x v="1"/>
    <n v="0.5"/>
    <x v="0"/>
    <n v="854.05453221189566"/>
    <n v="-92.504532211895707"/>
  </r>
  <r>
    <n v="248"/>
    <n v="1052.8800000000001"/>
    <x v="7"/>
    <n v="0.5"/>
    <x v="0"/>
    <n v="1096.2234173739664"/>
    <n v="-43.343417373966304"/>
  </r>
  <r>
    <n v="249"/>
    <n v="1188.48"/>
    <x v="4"/>
    <n v="3.29"/>
    <x v="0"/>
    <n v="1114.3419796883124"/>
    <n v="74.138020311687569"/>
  </r>
  <r>
    <n v="250"/>
    <n v="980.79"/>
    <x v="7"/>
    <n v="1.29"/>
    <x v="0"/>
    <n v="1124.2108023157866"/>
    <n v="-143.42080231578666"/>
  </r>
  <r>
    <n v="251"/>
    <n v="950.79"/>
    <x v="3"/>
    <n v="5"/>
    <x v="0"/>
    <n v="932.75338345094133"/>
    <n v="18.036616549058635"/>
  </r>
  <r>
    <n v="252"/>
    <n v="605.79"/>
    <x v="6"/>
    <n v="0.5"/>
    <x v="0"/>
    <n v="611.88564704982502"/>
    <n v="-6.095647049825061"/>
  </r>
  <r>
    <n v="253"/>
    <n v="805.86"/>
    <x v="5"/>
    <n v="0.5"/>
    <x v="0"/>
    <n v="934.77749393258591"/>
    <n v="-128.9174939325859"/>
  </r>
  <r>
    <n v="254"/>
    <n v="720"/>
    <x v="0"/>
    <n v="1.21"/>
    <x v="0"/>
    <n v="717.76182814860692"/>
    <n v="2.2381718513930764"/>
  </r>
  <r>
    <n v="255"/>
    <n v="980.79"/>
    <x v="4"/>
    <n v="0.5"/>
    <x v="0"/>
    <n v="1015.500455653276"/>
    <n v="-34.710455653276085"/>
  </r>
  <r>
    <n v="256"/>
    <n v="1038.45"/>
    <x v="7"/>
    <n v="2.5"/>
    <x v="0"/>
    <n v="1167.0775564671824"/>
    <n v="-128.627556467182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2:K12" firstHeaderRow="1" firstDataRow="2" firstDataCol="2"/>
  <pivotFields count="5">
    <pivotField compact="0" outline="0" subtotalTop="0" showAll="0" includeNewItemsInFilter="1"/>
    <pivotField dataField="1" compact="0" numFmtId="164" outline="0" subtotalTop="0" showAll="0" includeNewItemsInFilter="1"/>
    <pivotField compact="0" numFmtId="165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9">
        <item x="6"/>
        <item x="0"/>
        <item x="3"/>
        <item x="1"/>
        <item x="5"/>
        <item x="4"/>
        <item x="7"/>
        <item x="2"/>
        <item t="default"/>
      </items>
    </pivotField>
  </pivotFields>
  <rowFields count="2">
    <field x="3"/>
    <field x="-2"/>
  </rowFields>
  <row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3">
    <dataField name="Average of RATE" fld="1" subtotal="average" baseField="0" baseItem="0"/>
    <dataField name="StdDev of RATE" fld="1" subtotal="stdDev" baseField="0" baseItem="0"/>
    <dataField name="Count of RATE" fld="1" subtotal="count" baseField="0" baseItem="0"/>
  </dataFields>
  <formats count="2">
    <format dxfId="5">
      <pivotArea type="all" dataOnly="0" outline="0" fieldPosition="0"/>
    </format>
    <format dxfId="4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6:K26" firstHeaderRow="1" firstDataRow="2" firstDataCol="2"/>
  <pivotFields count="5">
    <pivotField compact="0" outline="0" subtotalTop="0" showAll="0" includeNewItemsInFilter="1"/>
    <pivotField compact="0" numFmtId="164" outline="0" subtotalTop="0" showAll="0" includeNewItemsInFilter="1"/>
    <pivotField dataField="1" compact="0" numFmtId="165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9">
        <item x="6"/>
        <item x="0"/>
        <item x="3"/>
        <item x="1"/>
        <item x="5"/>
        <item x="4"/>
        <item x="7"/>
        <item x="2"/>
        <item t="default"/>
      </items>
    </pivotField>
  </pivotFields>
  <rowFields count="2">
    <field x="3"/>
    <field x="-2"/>
  </rowFields>
  <row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3">
    <dataField name="Average of TinGRADE" fld="2" subtotal="average" baseField="0" baseItem="0"/>
    <dataField name="StdDev of TinGRADE" fld="2" subtotal="stdDev" baseField="0" baseItem="0"/>
    <dataField name="Count of TinGRADE" fld="2" subtotal="count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I5:K14" firstHeaderRow="1" firstDataRow="1" firstDataCol="2"/>
  <pivotFields count="7"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numFmtId="2" outline="0" subtotalTop="0" showAll="0" includeNewItemsInFilter="1"/>
    <pivotField dataField="1" compact="0" numFmtId="2" outline="0" subtotalTop="0" showAll="0" includeNewItemsInFilter="1"/>
  </pivotFields>
  <rowFields count="2">
    <field x="4"/>
    <field x="-2"/>
  </rowFields>
  <row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Average" fld="6" subtotal="average" baseField="0" baseItem="0"/>
    <dataField name="Std Dev" fld="6" subtotal="stdDev" baseField="0" baseItem="0"/>
    <dataField name="n" fld="6" subtotal="count" baseField="0" baseItem="0"/>
  </dataFields>
  <formats count="2">
    <format dxfId="3">
      <pivotArea type="all" dataOnly="0" outline="0" fieldPosition="0"/>
    </format>
    <format dxfId="2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I5:K14" firstHeaderRow="1" firstDataRow="1" firstDataCol="2"/>
  <pivotFields count="7"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numFmtId="2" outline="0" subtotalTop="0" showAll="0" includeNewItemsInFilter="1"/>
    <pivotField dataField="1" compact="0" numFmtId="2" outline="0" subtotalTop="0" showAll="0" includeNewItemsInFilter="1"/>
  </pivotFields>
  <rowFields count="2">
    <field x="4"/>
    <field x="-2"/>
  </rowFields>
  <row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Average of RESID" fld="6" subtotal="average" baseField="0" baseItem="0"/>
    <dataField name="StdDev of RESID" fld="6" subtotal="stdDev" baseField="0" baseItem="0"/>
    <dataField name="Count of RESID" fld="6" subtotal="count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57"/>
  <sheetViews>
    <sheetView topLeftCell="A3" workbookViewId="0"/>
  </sheetViews>
  <sheetFormatPr baseColWidth="10" defaultColWidth="9.1640625" defaultRowHeight="15" x14ac:dyDescent="0.2"/>
  <cols>
    <col min="1" max="1" width="12.33203125" style="2" bestFit="1" customWidth="1"/>
    <col min="2" max="16384" width="9.1640625" style="2"/>
  </cols>
  <sheetData>
    <row r="1" spans="1:5" x14ac:dyDescent="0.2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</row>
    <row r="2" spans="1:5" x14ac:dyDescent="0.2">
      <c r="A2" s="3">
        <v>1</v>
      </c>
      <c r="B2" s="4">
        <v>865.38</v>
      </c>
      <c r="C2" s="3">
        <v>2</v>
      </c>
      <c r="D2" s="5">
        <v>1.5</v>
      </c>
      <c r="E2" s="3">
        <v>0</v>
      </c>
    </row>
    <row r="3" spans="1:5" x14ac:dyDescent="0.2">
      <c r="A3" s="3">
        <v>2</v>
      </c>
      <c r="B3" s="4">
        <v>819.9</v>
      </c>
      <c r="C3" s="3">
        <v>4</v>
      </c>
      <c r="D3" s="5">
        <v>0.5</v>
      </c>
      <c r="E3" s="3">
        <v>0</v>
      </c>
    </row>
    <row r="4" spans="1:5" x14ac:dyDescent="0.2">
      <c r="A4" s="3">
        <v>3</v>
      </c>
      <c r="B4" s="4">
        <v>675</v>
      </c>
      <c r="C4" s="3">
        <v>2</v>
      </c>
      <c r="D4" s="5">
        <v>1.5</v>
      </c>
      <c r="E4" s="3">
        <v>0</v>
      </c>
    </row>
    <row r="5" spans="1:5" x14ac:dyDescent="0.2">
      <c r="A5" s="3">
        <v>4</v>
      </c>
      <c r="B5" s="4">
        <v>1494.24</v>
      </c>
      <c r="C5" s="3">
        <v>8</v>
      </c>
      <c r="D5" s="5">
        <v>1.5</v>
      </c>
      <c r="E5" s="3">
        <v>1</v>
      </c>
    </row>
    <row r="6" spans="1:5" x14ac:dyDescent="0.2">
      <c r="A6" s="3">
        <v>5</v>
      </c>
      <c r="B6" s="4">
        <v>729.72</v>
      </c>
      <c r="C6" s="3">
        <v>4</v>
      </c>
      <c r="D6" s="5">
        <v>0.46</v>
      </c>
      <c r="E6" s="3">
        <v>1</v>
      </c>
    </row>
    <row r="7" spans="1:5" x14ac:dyDescent="0.2">
      <c r="A7" s="3">
        <v>6</v>
      </c>
      <c r="B7" s="4">
        <v>709.5</v>
      </c>
      <c r="C7" s="3">
        <v>2</v>
      </c>
      <c r="D7" s="5">
        <v>1.5</v>
      </c>
      <c r="E7" s="3">
        <v>0</v>
      </c>
    </row>
    <row r="8" spans="1:5" x14ac:dyDescent="0.2">
      <c r="A8" s="3">
        <v>7</v>
      </c>
      <c r="B8" s="4">
        <v>692.31</v>
      </c>
      <c r="C8" s="3">
        <v>2</v>
      </c>
      <c r="D8" s="5">
        <v>1.1299999999999999</v>
      </c>
      <c r="E8" s="3">
        <v>0</v>
      </c>
    </row>
    <row r="9" spans="1:5" x14ac:dyDescent="0.2">
      <c r="A9" s="3">
        <v>8</v>
      </c>
      <c r="B9" s="4">
        <v>722.64</v>
      </c>
      <c r="C9" s="3">
        <v>3</v>
      </c>
      <c r="D9" s="5">
        <v>0.5</v>
      </c>
      <c r="E9" s="3">
        <v>0</v>
      </c>
    </row>
    <row r="10" spans="1:5" x14ac:dyDescent="0.2">
      <c r="A10" s="3">
        <v>9</v>
      </c>
      <c r="B10" s="4">
        <v>726.93</v>
      </c>
      <c r="C10" s="3">
        <v>2</v>
      </c>
      <c r="D10" s="5">
        <v>0.79</v>
      </c>
      <c r="E10" s="3">
        <v>0</v>
      </c>
    </row>
    <row r="11" spans="1:5" x14ac:dyDescent="0.2">
      <c r="A11" s="3">
        <v>10</v>
      </c>
      <c r="B11" s="4">
        <v>692.31</v>
      </c>
      <c r="C11" s="3">
        <v>2</v>
      </c>
      <c r="D11" s="5">
        <v>1.5</v>
      </c>
      <c r="E11" s="3">
        <v>0</v>
      </c>
    </row>
    <row r="12" spans="1:5" x14ac:dyDescent="0.2">
      <c r="A12" s="3">
        <v>11</v>
      </c>
      <c r="B12" s="4">
        <v>1142.31</v>
      </c>
      <c r="C12" s="3">
        <v>6</v>
      </c>
      <c r="D12" s="5">
        <v>0.5</v>
      </c>
      <c r="E12" s="3">
        <v>1</v>
      </c>
    </row>
    <row r="13" spans="1:5" x14ac:dyDescent="0.2">
      <c r="A13" s="3">
        <v>12</v>
      </c>
      <c r="B13" s="4">
        <v>1413.45</v>
      </c>
      <c r="C13" s="3">
        <v>8</v>
      </c>
      <c r="D13" s="5">
        <v>0.5</v>
      </c>
      <c r="E13" s="3">
        <v>1</v>
      </c>
    </row>
    <row r="14" spans="1:5" x14ac:dyDescent="0.2">
      <c r="A14" s="3">
        <v>13</v>
      </c>
      <c r="B14" s="4">
        <v>795</v>
      </c>
      <c r="C14" s="3">
        <v>3</v>
      </c>
      <c r="D14" s="5">
        <v>1.5</v>
      </c>
      <c r="E14" s="3">
        <v>0</v>
      </c>
    </row>
    <row r="15" spans="1:5" x14ac:dyDescent="0.2">
      <c r="A15" s="3">
        <v>14</v>
      </c>
      <c r="B15" s="4">
        <v>825</v>
      </c>
      <c r="C15" s="3">
        <v>3</v>
      </c>
      <c r="D15" s="5">
        <v>1.5</v>
      </c>
      <c r="E15" s="3">
        <v>1</v>
      </c>
    </row>
    <row r="16" spans="1:5" x14ac:dyDescent="0.2">
      <c r="A16" s="3">
        <v>15</v>
      </c>
      <c r="B16" s="4">
        <v>867</v>
      </c>
      <c r="C16" s="3">
        <v>4</v>
      </c>
      <c r="D16" s="5">
        <v>0.5</v>
      </c>
      <c r="E16" s="3">
        <v>0</v>
      </c>
    </row>
    <row r="17" spans="1:5" x14ac:dyDescent="0.2">
      <c r="A17" s="3">
        <v>16</v>
      </c>
      <c r="B17" s="4">
        <v>778.86</v>
      </c>
      <c r="C17" s="3">
        <v>3</v>
      </c>
      <c r="D17" s="5">
        <v>0.54</v>
      </c>
      <c r="E17" s="3">
        <v>0</v>
      </c>
    </row>
    <row r="18" spans="1:5" x14ac:dyDescent="0.2">
      <c r="A18" s="3">
        <v>17</v>
      </c>
      <c r="B18" s="4">
        <v>1057.3800000000001</v>
      </c>
      <c r="C18" s="3">
        <v>5</v>
      </c>
      <c r="D18" s="5">
        <v>0.5</v>
      </c>
      <c r="E18" s="3">
        <v>1</v>
      </c>
    </row>
    <row r="19" spans="1:5" x14ac:dyDescent="0.2">
      <c r="A19" s="3">
        <v>18</v>
      </c>
      <c r="B19" s="4">
        <v>705.57</v>
      </c>
      <c r="C19" s="3">
        <v>1</v>
      </c>
      <c r="D19" s="5">
        <v>1.5</v>
      </c>
      <c r="E19" s="3">
        <v>0</v>
      </c>
    </row>
    <row r="20" spans="1:5" x14ac:dyDescent="0.2">
      <c r="A20" s="3">
        <v>19</v>
      </c>
      <c r="B20" s="4">
        <v>1052.31</v>
      </c>
      <c r="C20" s="3">
        <v>7</v>
      </c>
      <c r="D20" s="5">
        <v>0.5</v>
      </c>
      <c r="E20" s="3">
        <v>1</v>
      </c>
    </row>
    <row r="21" spans="1:5" x14ac:dyDescent="0.2">
      <c r="A21" s="3">
        <v>20</v>
      </c>
      <c r="B21" s="4">
        <v>735</v>
      </c>
      <c r="C21" s="3">
        <v>2</v>
      </c>
      <c r="D21" s="5">
        <v>0.5</v>
      </c>
      <c r="E21" s="3">
        <v>0</v>
      </c>
    </row>
    <row r="22" spans="1:5" x14ac:dyDescent="0.2">
      <c r="A22" s="3">
        <v>21</v>
      </c>
      <c r="B22" s="4">
        <v>780</v>
      </c>
      <c r="C22" s="3">
        <v>2</v>
      </c>
      <c r="D22" s="5">
        <v>1.5</v>
      </c>
      <c r="E22" s="3">
        <v>0</v>
      </c>
    </row>
    <row r="23" spans="1:5" x14ac:dyDescent="0.2">
      <c r="A23" s="3">
        <v>22</v>
      </c>
      <c r="B23" s="4">
        <v>1254.81</v>
      </c>
      <c r="C23" s="3">
        <v>7</v>
      </c>
      <c r="D23" s="5">
        <v>0.5</v>
      </c>
      <c r="E23" s="3">
        <v>1</v>
      </c>
    </row>
    <row r="24" spans="1:5" x14ac:dyDescent="0.2">
      <c r="A24" s="3">
        <v>23</v>
      </c>
      <c r="B24" s="4">
        <v>1263.99</v>
      </c>
      <c r="C24" s="3">
        <v>7</v>
      </c>
      <c r="D24" s="5">
        <v>5</v>
      </c>
      <c r="E24" s="3">
        <v>1</v>
      </c>
    </row>
    <row r="25" spans="1:5" x14ac:dyDescent="0.2">
      <c r="A25" s="3">
        <v>24</v>
      </c>
      <c r="B25" s="4">
        <v>692.31</v>
      </c>
      <c r="C25" s="3">
        <v>2</v>
      </c>
      <c r="D25" s="5">
        <v>0.71</v>
      </c>
      <c r="E25" s="3">
        <v>0</v>
      </c>
    </row>
    <row r="26" spans="1:5" x14ac:dyDescent="0.2">
      <c r="A26" s="3">
        <v>25</v>
      </c>
      <c r="B26" s="4">
        <v>946.17</v>
      </c>
      <c r="C26" s="3">
        <v>6</v>
      </c>
      <c r="D26" s="5">
        <v>2.5</v>
      </c>
      <c r="E26" s="3">
        <v>0</v>
      </c>
    </row>
    <row r="27" spans="1:5" x14ac:dyDescent="0.2">
      <c r="A27" s="3">
        <v>26</v>
      </c>
      <c r="B27" s="4">
        <v>1409.85</v>
      </c>
      <c r="C27" s="3">
        <v>8</v>
      </c>
      <c r="D27" s="5">
        <v>5</v>
      </c>
      <c r="E27" s="3">
        <v>1</v>
      </c>
    </row>
    <row r="28" spans="1:5" x14ac:dyDescent="0.2">
      <c r="A28" s="3">
        <v>27</v>
      </c>
      <c r="B28" s="4">
        <v>747</v>
      </c>
      <c r="C28" s="3">
        <v>2</v>
      </c>
      <c r="D28" s="5">
        <v>1.5</v>
      </c>
      <c r="E28" s="3">
        <v>0</v>
      </c>
    </row>
    <row r="29" spans="1:5" x14ac:dyDescent="0.2">
      <c r="A29" s="3">
        <v>28</v>
      </c>
      <c r="B29" s="4">
        <v>789</v>
      </c>
      <c r="C29" s="3">
        <v>2</v>
      </c>
      <c r="D29" s="5">
        <v>2.5</v>
      </c>
      <c r="E29" s="3">
        <v>0</v>
      </c>
    </row>
    <row r="30" spans="1:5" x14ac:dyDescent="0.2">
      <c r="A30" s="3">
        <v>29</v>
      </c>
      <c r="B30" s="4">
        <v>1110</v>
      </c>
      <c r="C30" s="3">
        <v>7</v>
      </c>
      <c r="D30" s="5">
        <v>1.5</v>
      </c>
      <c r="E30" s="3">
        <v>1</v>
      </c>
    </row>
    <row r="31" spans="1:5" x14ac:dyDescent="0.2">
      <c r="A31" s="3">
        <v>30</v>
      </c>
      <c r="B31" s="4">
        <v>923.1</v>
      </c>
      <c r="C31" s="3">
        <v>5</v>
      </c>
      <c r="D31" s="5">
        <v>0.5</v>
      </c>
      <c r="E31" s="3">
        <v>0</v>
      </c>
    </row>
    <row r="32" spans="1:5" x14ac:dyDescent="0.2">
      <c r="A32" s="3">
        <v>31</v>
      </c>
      <c r="B32" s="4">
        <v>692.31</v>
      </c>
      <c r="C32" s="3">
        <v>2</v>
      </c>
      <c r="D32" s="5">
        <v>0.21</v>
      </c>
      <c r="E32" s="3">
        <v>0</v>
      </c>
    </row>
    <row r="33" spans="1:5" x14ac:dyDescent="0.2">
      <c r="A33" s="3">
        <v>32</v>
      </c>
      <c r="B33" s="4">
        <v>648</v>
      </c>
      <c r="C33" s="3">
        <v>1</v>
      </c>
      <c r="D33" s="5">
        <v>1.29</v>
      </c>
      <c r="E33" s="3">
        <v>0</v>
      </c>
    </row>
    <row r="34" spans="1:5" x14ac:dyDescent="0.2">
      <c r="A34" s="3">
        <v>33</v>
      </c>
      <c r="B34" s="4">
        <v>1067.31</v>
      </c>
      <c r="C34" s="3">
        <v>7</v>
      </c>
      <c r="D34" s="5">
        <v>1.5</v>
      </c>
      <c r="E34" s="3">
        <v>0</v>
      </c>
    </row>
    <row r="35" spans="1:5" x14ac:dyDescent="0.2">
      <c r="A35" s="3">
        <v>34</v>
      </c>
      <c r="B35" s="4">
        <v>870</v>
      </c>
      <c r="C35" s="3">
        <v>5</v>
      </c>
      <c r="D35" s="5">
        <v>2.5</v>
      </c>
      <c r="E35" s="3">
        <v>1</v>
      </c>
    </row>
    <row r="36" spans="1:5" x14ac:dyDescent="0.2">
      <c r="A36" s="3">
        <v>35</v>
      </c>
      <c r="B36" s="4">
        <v>882.48</v>
      </c>
      <c r="C36" s="3">
        <v>5</v>
      </c>
      <c r="D36" s="5">
        <v>2.5</v>
      </c>
      <c r="E36" s="3">
        <v>0</v>
      </c>
    </row>
    <row r="37" spans="1:5" x14ac:dyDescent="0.2">
      <c r="A37" s="3">
        <v>36</v>
      </c>
      <c r="B37" s="4">
        <v>885</v>
      </c>
      <c r="C37" s="3">
        <v>3</v>
      </c>
      <c r="D37" s="5">
        <v>1.5</v>
      </c>
      <c r="E37" s="3">
        <v>1</v>
      </c>
    </row>
    <row r="38" spans="1:5" x14ac:dyDescent="0.2">
      <c r="A38" s="3">
        <v>37</v>
      </c>
      <c r="B38" s="4">
        <v>909</v>
      </c>
      <c r="C38" s="3">
        <v>3</v>
      </c>
      <c r="D38" s="5">
        <v>0.5</v>
      </c>
      <c r="E38" s="3">
        <v>1</v>
      </c>
    </row>
    <row r="39" spans="1:5" x14ac:dyDescent="0.2">
      <c r="A39" s="3">
        <v>38</v>
      </c>
      <c r="B39" s="4">
        <v>1035.42</v>
      </c>
      <c r="C39" s="3">
        <v>7</v>
      </c>
      <c r="D39" s="5">
        <v>0.5</v>
      </c>
      <c r="E39" s="3">
        <v>0</v>
      </c>
    </row>
    <row r="40" spans="1:5" x14ac:dyDescent="0.2">
      <c r="A40" s="3">
        <v>39</v>
      </c>
      <c r="B40" s="4">
        <v>657.69</v>
      </c>
      <c r="C40" s="3">
        <v>1</v>
      </c>
      <c r="D40" s="5">
        <v>2.21</v>
      </c>
      <c r="E40" s="3">
        <v>0</v>
      </c>
    </row>
    <row r="41" spans="1:5" x14ac:dyDescent="0.2">
      <c r="A41" s="3">
        <v>40</v>
      </c>
      <c r="B41" s="4">
        <v>859.62</v>
      </c>
      <c r="C41" s="3">
        <v>4</v>
      </c>
      <c r="D41" s="5">
        <v>1.5</v>
      </c>
      <c r="E41" s="3">
        <v>1</v>
      </c>
    </row>
    <row r="42" spans="1:5" x14ac:dyDescent="0.2">
      <c r="A42" s="3">
        <v>41</v>
      </c>
      <c r="B42" s="4">
        <v>616.16999999999996</v>
      </c>
      <c r="C42" s="3">
        <v>2</v>
      </c>
      <c r="D42" s="5">
        <v>0.79</v>
      </c>
      <c r="E42" s="3">
        <v>0</v>
      </c>
    </row>
    <row r="43" spans="1:5" x14ac:dyDescent="0.2">
      <c r="A43" s="3">
        <v>42</v>
      </c>
      <c r="B43" s="4">
        <v>924</v>
      </c>
      <c r="C43" s="3">
        <v>6</v>
      </c>
      <c r="D43" s="5">
        <v>2.5</v>
      </c>
      <c r="E43" s="3">
        <v>0</v>
      </c>
    </row>
    <row r="44" spans="1:5" x14ac:dyDescent="0.2">
      <c r="A44" s="3">
        <v>43</v>
      </c>
      <c r="B44" s="4">
        <v>928.86</v>
      </c>
      <c r="C44" s="3">
        <v>5</v>
      </c>
      <c r="D44" s="5">
        <v>1.5</v>
      </c>
      <c r="E44" s="3">
        <v>1</v>
      </c>
    </row>
    <row r="45" spans="1:5" x14ac:dyDescent="0.2">
      <c r="A45" s="3">
        <v>44</v>
      </c>
      <c r="B45" s="4">
        <v>761.55</v>
      </c>
      <c r="C45" s="3">
        <v>3</v>
      </c>
      <c r="D45" s="5">
        <v>0.63</v>
      </c>
      <c r="E45" s="3">
        <v>0</v>
      </c>
    </row>
    <row r="46" spans="1:5" x14ac:dyDescent="0.2">
      <c r="A46" s="3">
        <v>45</v>
      </c>
      <c r="B46" s="4">
        <v>1223.0999999999999</v>
      </c>
      <c r="C46" s="3">
        <v>7</v>
      </c>
      <c r="D46" s="5">
        <v>2.5</v>
      </c>
      <c r="E46" s="3">
        <v>1</v>
      </c>
    </row>
    <row r="47" spans="1:5" x14ac:dyDescent="0.2">
      <c r="A47" s="3">
        <v>46</v>
      </c>
      <c r="B47" s="4">
        <v>907.2</v>
      </c>
      <c r="C47" s="3">
        <v>4</v>
      </c>
      <c r="D47" s="5">
        <v>3.5</v>
      </c>
      <c r="E47" s="3">
        <v>1</v>
      </c>
    </row>
    <row r="48" spans="1:5" x14ac:dyDescent="0.2">
      <c r="A48" s="3">
        <v>47</v>
      </c>
      <c r="B48" s="4">
        <v>1119.24</v>
      </c>
      <c r="C48" s="3">
        <v>7</v>
      </c>
      <c r="D48" s="5">
        <v>4.5</v>
      </c>
      <c r="E48" s="3">
        <v>1</v>
      </c>
    </row>
    <row r="49" spans="1:5" x14ac:dyDescent="0.2">
      <c r="A49" s="3">
        <v>48</v>
      </c>
      <c r="B49" s="4">
        <v>1050</v>
      </c>
      <c r="C49" s="3">
        <v>4</v>
      </c>
      <c r="D49" s="5">
        <v>0.5</v>
      </c>
      <c r="E49" s="3">
        <v>0</v>
      </c>
    </row>
    <row r="50" spans="1:5" x14ac:dyDescent="0.2">
      <c r="A50" s="3">
        <v>49</v>
      </c>
      <c r="B50" s="4">
        <v>1500</v>
      </c>
      <c r="C50" s="3">
        <v>7</v>
      </c>
      <c r="D50" s="5">
        <v>4.5</v>
      </c>
      <c r="E50" s="3">
        <v>1</v>
      </c>
    </row>
    <row r="51" spans="1:5" x14ac:dyDescent="0.2">
      <c r="A51" s="3">
        <v>50</v>
      </c>
      <c r="B51" s="4">
        <v>739.62</v>
      </c>
      <c r="C51" s="3">
        <v>5</v>
      </c>
      <c r="D51" s="5">
        <v>0.71</v>
      </c>
      <c r="E51" s="3">
        <v>1</v>
      </c>
    </row>
    <row r="52" spans="1:5" x14ac:dyDescent="0.2">
      <c r="A52" s="3">
        <v>51</v>
      </c>
      <c r="B52" s="4">
        <v>1182.72</v>
      </c>
      <c r="C52" s="3">
        <v>8</v>
      </c>
      <c r="D52" s="5">
        <v>0.5</v>
      </c>
      <c r="E52" s="3">
        <v>0</v>
      </c>
    </row>
    <row r="53" spans="1:5" x14ac:dyDescent="0.2">
      <c r="A53" s="3">
        <v>52</v>
      </c>
      <c r="B53" s="4">
        <v>990</v>
      </c>
      <c r="C53" s="3">
        <v>5</v>
      </c>
      <c r="D53" s="5">
        <v>2.5</v>
      </c>
      <c r="E53" s="3">
        <v>0</v>
      </c>
    </row>
    <row r="54" spans="1:5" x14ac:dyDescent="0.2">
      <c r="A54" s="3">
        <v>53</v>
      </c>
      <c r="B54" s="4">
        <v>1368.24</v>
      </c>
      <c r="C54" s="3">
        <v>7</v>
      </c>
      <c r="D54" s="5">
        <v>5</v>
      </c>
      <c r="E54" s="3">
        <v>1</v>
      </c>
    </row>
    <row r="55" spans="1:5" x14ac:dyDescent="0.2">
      <c r="A55" s="3">
        <v>54</v>
      </c>
      <c r="B55" s="4">
        <v>1384.62</v>
      </c>
      <c r="C55" s="3">
        <v>8</v>
      </c>
      <c r="D55" s="5">
        <v>0.5</v>
      </c>
      <c r="E55" s="3">
        <v>1</v>
      </c>
    </row>
    <row r="56" spans="1:5" x14ac:dyDescent="0.2">
      <c r="A56" s="3">
        <v>55</v>
      </c>
      <c r="B56" s="4">
        <v>834</v>
      </c>
      <c r="C56" s="3">
        <v>3</v>
      </c>
      <c r="D56" s="5">
        <v>0.5</v>
      </c>
      <c r="E56" s="3">
        <v>0</v>
      </c>
    </row>
    <row r="57" spans="1:5" x14ac:dyDescent="0.2">
      <c r="A57" s="3">
        <v>56</v>
      </c>
      <c r="B57" s="4">
        <v>1263.48</v>
      </c>
      <c r="C57" s="3">
        <v>7</v>
      </c>
      <c r="D57" s="5">
        <v>5</v>
      </c>
      <c r="E57" s="3">
        <v>1</v>
      </c>
    </row>
    <row r="58" spans="1:5" x14ac:dyDescent="0.2">
      <c r="A58" s="3">
        <v>57</v>
      </c>
      <c r="B58" s="4">
        <v>1153.8599999999999</v>
      </c>
      <c r="C58" s="3">
        <v>6</v>
      </c>
      <c r="D58" s="5">
        <v>5</v>
      </c>
      <c r="E58" s="3">
        <v>1</v>
      </c>
    </row>
    <row r="59" spans="1:5" x14ac:dyDescent="0.2">
      <c r="A59" s="3">
        <v>58</v>
      </c>
      <c r="B59" s="4">
        <v>1263.48</v>
      </c>
      <c r="C59" s="3">
        <v>7</v>
      </c>
      <c r="D59" s="5">
        <v>5</v>
      </c>
      <c r="E59" s="3">
        <v>1</v>
      </c>
    </row>
    <row r="60" spans="1:5" x14ac:dyDescent="0.2">
      <c r="A60" s="3">
        <v>59</v>
      </c>
      <c r="B60" s="4">
        <v>813.6</v>
      </c>
      <c r="C60" s="3">
        <v>5</v>
      </c>
      <c r="D60" s="5">
        <v>1.5</v>
      </c>
      <c r="E60" s="3">
        <v>0</v>
      </c>
    </row>
    <row r="61" spans="1:5" x14ac:dyDescent="0.2">
      <c r="A61" s="3">
        <v>60</v>
      </c>
      <c r="B61" s="4">
        <v>825</v>
      </c>
      <c r="C61" s="3">
        <v>3</v>
      </c>
      <c r="D61" s="5">
        <v>1.5</v>
      </c>
      <c r="E61" s="3">
        <v>1</v>
      </c>
    </row>
    <row r="62" spans="1:5" x14ac:dyDescent="0.2">
      <c r="A62" s="3">
        <v>61</v>
      </c>
      <c r="B62" s="4">
        <v>840</v>
      </c>
      <c r="C62" s="3">
        <v>3</v>
      </c>
      <c r="D62" s="5">
        <v>5</v>
      </c>
      <c r="E62" s="3">
        <v>0</v>
      </c>
    </row>
    <row r="63" spans="1:5" x14ac:dyDescent="0.2">
      <c r="A63" s="3">
        <v>62</v>
      </c>
      <c r="B63" s="4">
        <v>692.31</v>
      </c>
      <c r="C63" s="3">
        <v>2</v>
      </c>
      <c r="D63" s="5">
        <v>0.28999999999999998</v>
      </c>
      <c r="E63" s="3">
        <v>0</v>
      </c>
    </row>
    <row r="64" spans="1:5" x14ac:dyDescent="0.2">
      <c r="A64" s="3">
        <v>63</v>
      </c>
      <c r="B64" s="4">
        <v>836.55</v>
      </c>
      <c r="C64" s="3">
        <v>3</v>
      </c>
      <c r="D64" s="5">
        <v>0.88</v>
      </c>
      <c r="E64" s="3">
        <v>0</v>
      </c>
    </row>
    <row r="65" spans="1:5" x14ac:dyDescent="0.2">
      <c r="A65" s="3">
        <v>64</v>
      </c>
      <c r="B65" s="4">
        <v>813.48</v>
      </c>
      <c r="C65" s="3">
        <v>4</v>
      </c>
      <c r="D65" s="5">
        <v>0.5</v>
      </c>
      <c r="E65" s="3">
        <v>0</v>
      </c>
    </row>
    <row r="66" spans="1:5" x14ac:dyDescent="0.2">
      <c r="A66" s="3">
        <v>65</v>
      </c>
      <c r="B66" s="4">
        <v>963.45</v>
      </c>
      <c r="C66" s="3">
        <v>7</v>
      </c>
      <c r="D66" s="5">
        <v>2.5</v>
      </c>
      <c r="E66" s="3">
        <v>0</v>
      </c>
    </row>
    <row r="67" spans="1:5" x14ac:dyDescent="0.2">
      <c r="A67" s="3">
        <v>66</v>
      </c>
      <c r="B67" s="4">
        <v>747</v>
      </c>
      <c r="C67" s="3">
        <v>2</v>
      </c>
      <c r="D67" s="5">
        <v>2.5</v>
      </c>
      <c r="E67" s="3">
        <v>0</v>
      </c>
    </row>
    <row r="68" spans="1:5" x14ac:dyDescent="0.2">
      <c r="A68" s="3">
        <v>67</v>
      </c>
      <c r="B68" s="4">
        <v>915.57</v>
      </c>
      <c r="C68" s="3">
        <v>6</v>
      </c>
      <c r="D68" s="5">
        <v>0.5</v>
      </c>
      <c r="E68" s="3">
        <v>0</v>
      </c>
    </row>
    <row r="69" spans="1:5" x14ac:dyDescent="0.2">
      <c r="A69" s="3">
        <v>68</v>
      </c>
      <c r="B69" s="4">
        <v>951.93</v>
      </c>
      <c r="C69" s="3">
        <v>3</v>
      </c>
      <c r="D69" s="5">
        <v>1.5</v>
      </c>
      <c r="E69" s="3">
        <v>0</v>
      </c>
    </row>
    <row r="70" spans="1:5" x14ac:dyDescent="0.2">
      <c r="A70" s="3">
        <v>69</v>
      </c>
      <c r="B70" s="4">
        <v>830.76</v>
      </c>
      <c r="C70" s="3">
        <v>3</v>
      </c>
      <c r="D70" s="5">
        <v>0.5</v>
      </c>
      <c r="E70" s="3">
        <v>1</v>
      </c>
    </row>
    <row r="71" spans="1:5" x14ac:dyDescent="0.2">
      <c r="A71" s="3">
        <v>70</v>
      </c>
      <c r="B71" s="4">
        <v>853.83</v>
      </c>
      <c r="C71" s="3">
        <v>3</v>
      </c>
      <c r="D71" s="5">
        <v>1.5</v>
      </c>
      <c r="E71" s="3">
        <v>0</v>
      </c>
    </row>
    <row r="72" spans="1:5" x14ac:dyDescent="0.2">
      <c r="A72" s="3">
        <v>71</v>
      </c>
      <c r="B72" s="4">
        <v>660.45</v>
      </c>
      <c r="C72" s="3">
        <v>2</v>
      </c>
      <c r="D72" s="5">
        <v>0.88</v>
      </c>
      <c r="E72" s="3">
        <v>0</v>
      </c>
    </row>
    <row r="73" spans="1:5" x14ac:dyDescent="0.2">
      <c r="A73" s="3">
        <v>72</v>
      </c>
      <c r="B73" s="4">
        <v>1174.1400000000001</v>
      </c>
      <c r="C73" s="3">
        <v>6</v>
      </c>
      <c r="D73" s="5">
        <v>0.5</v>
      </c>
      <c r="E73" s="3">
        <v>1</v>
      </c>
    </row>
    <row r="74" spans="1:5" x14ac:dyDescent="0.2">
      <c r="A74" s="3">
        <v>73</v>
      </c>
      <c r="B74" s="4">
        <v>1056.5999999999999</v>
      </c>
      <c r="C74" s="3">
        <v>6</v>
      </c>
      <c r="D74" s="5">
        <v>3.5</v>
      </c>
      <c r="E74" s="3">
        <v>1</v>
      </c>
    </row>
    <row r="75" spans="1:5" x14ac:dyDescent="0.2">
      <c r="A75" s="3">
        <v>74</v>
      </c>
      <c r="B75" s="4">
        <v>1230</v>
      </c>
      <c r="C75" s="3">
        <v>7</v>
      </c>
      <c r="D75" s="5">
        <v>1.54</v>
      </c>
      <c r="E75" s="3">
        <v>1</v>
      </c>
    </row>
    <row r="76" spans="1:5" x14ac:dyDescent="0.2">
      <c r="A76" s="3">
        <v>75</v>
      </c>
      <c r="B76" s="4">
        <v>628.26</v>
      </c>
      <c r="C76" s="3">
        <v>1</v>
      </c>
      <c r="D76" s="5">
        <v>0.96</v>
      </c>
      <c r="E76" s="3">
        <v>0</v>
      </c>
    </row>
    <row r="77" spans="1:5" x14ac:dyDescent="0.2">
      <c r="A77" s="3">
        <v>76</v>
      </c>
      <c r="B77" s="4">
        <v>761.55</v>
      </c>
      <c r="C77" s="3">
        <v>2</v>
      </c>
      <c r="D77" s="5">
        <v>1.63</v>
      </c>
      <c r="E77" s="3">
        <v>0</v>
      </c>
    </row>
    <row r="78" spans="1:5" x14ac:dyDescent="0.2">
      <c r="A78" s="3">
        <v>77</v>
      </c>
      <c r="B78" s="4">
        <v>885</v>
      </c>
      <c r="C78" s="3">
        <v>5</v>
      </c>
      <c r="D78" s="5">
        <v>0.5</v>
      </c>
      <c r="E78" s="3">
        <v>0</v>
      </c>
    </row>
    <row r="79" spans="1:5" x14ac:dyDescent="0.2">
      <c r="A79" s="3">
        <v>78</v>
      </c>
      <c r="B79" s="4">
        <v>865.38</v>
      </c>
      <c r="C79" s="3">
        <v>4</v>
      </c>
      <c r="D79" s="5">
        <v>0.13</v>
      </c>
      <c r="E79" s="3">
        <v>0</v>
      </c>
    </row>
    <row r="80" spans="1:5" x14ac:dyDescent="0.2">
      <c r="A80" s="3">
        <v>79</v>
      </c>
      <c r="B80" s="4">
        <v>1176.93</v>
      </c>
      <c r="C80" s="3">
        <v>5</v>
      </c>
      <c r="D80" s="5">
        <v>3.5</v>
      </c>
      <c r="E80" s="3">
        <v>1</v>
      </c>
    </row>
    <row r="81" spans="1:5" x14ac:dyDescent="0.2">
      <c r="A81" s="3">
        <v>80</v>
      </c>
      <c r="B81" s="4">
        <v>825</v>
      </c>
      <c r="C81" s="3">
        <v>3</v>
      </c>
      <c r="D81" s="5">
        <v>1.5</v>
      </c>
      <c r="E81" s="3">
        <v>0</v>
      </c>
    </row>
    <row r="82" spans="1:5" x14ac:dyDescent="0.2">
      <c r="A82" s="3">
        <v>81</v>
      </c>
      <c r="B82" s="4">
        <v>848.1</v>
      </c>
      <c r="C82" s="3">
        <v>3</v>
      </c>
      <c r="D82" s="5">
        <v>1.5</v>
      </c>
      <c r="E82" s="3">
        <v>0</v>
      </c>
    </row>
    <row r="83" spans="1:5" x14ac:dyDescent="0.2">
      <c r="A83" s="3">
        <v>82</v>
      </c>
      <c r="B83" s="4">
        <v>681.93</v>
      </c>
      <c r="C83" s="3">
        <v>1</v>
      </c>
      <c r="D83" s="5">
        <v>0.79</v>
      </c>
      <c r="E83" s="3">
        <v>0</v>
      </c>
    </row>
    <row r="84" spans="1:5" x14ac:dyDescent="0.2">
      <c r="A84" s="3">
        <v>83</v>
      </c>
      <c r="B84" s="4">
        <v>1240.4100000000001</v>
      </c>
      <c r="C84" s="3">
        <v>7</v>
      </c>
      <c r="D84" s="5">
        <v>5</v>
      </c>
      <c r="E84" s="3">
        <v>1</v>
      </c>
    </row>
    <row r="85" spans="1:5" x14ac:dyDescent="0.2">
      <c r="A85" s="3">
        <v>84</v>
      </c>
      <c r="B85" s="4">
        <v>1518.75</v>
      </c>
      <c r="C85" s="3">
        <v>7</v>
      </c>
      <c r="D85" s="5">
        <v>5</v>
      </c>
      <c r="E85" s="3">
        <v>1</v>
      </c>
    </row>
    <row r="86" spans="1:5" x14ac:dyDescent="0.2">
      <c r="A86" s="3">
        <v>85</v>
      </c>
      <c r="B86" s="4">
        <v>729.72</v>
      </c>
      <c r="C86" s="3">
        <v>4</v>
      </c>
      <c r="D86" s="5">
        <v>0.13</v>
      </c>
      <c r="E86" s="3">
        <v>0</v>
      </c>
    </row>
    <row r="87" spans="1:5" x14ac:dyDescent="0.2">
      <c r="A87" s="3">
        <v>86</v>
      </c>
      <c r="B87" s="4">
        <v>1500</v>
      </c>
      <c r="C87" s="3">
        <v>8</v>
      </c>
      <c r="D87" s="5">
        <v>3.29</v>
      </c>
      <c r="E87" s="3">
        <v>1</v>
      </c>
    </row>
    <row r="88" spans="1:5" x14ac:dyDescent="0.2">
      <c r="A88" s="3">
        <v>87</v>
      </c>
      <c r="B88" s="4">
        <v>805.83</v>
      </c>
      <c r="C88" s="3">
        <v>5</v>
      </c>
      <c r="D88" s="5">
        <v>0.38</v>
      </c>
      <c r="E88" s="3">
        <v>1</v>
      </c>
    </row>
    <row r="89" spans="1:5" x14ac:dyDescent="0.2">
      <c r="A89" s="3">
        <v>88</v>
      </c>
      <c r="B89" s="4">
        <v>813.48</v>
      </c>
      <c r="C89" s="3">
        <v>2</v>
      </c>
      <c r="D89" s="5">
        <v>1.5</v>
      </c>
      <c r="E89" s="3">
        <v>0</v>
      </c>
    </row>
    <row r="90" spans="1:5" x14ac:dyDescent="0.2">
      <c r="A90" s="3">
        <v>89</v>
      </c>
      <c r="B90" s="4">
        <v>801</v>
      </c>
      <c r="C90" s="3">
        <v>3</v>
      </c>
      <c r="D90" s="5">
        <v>0.5</v>
      </c>
      <c r="E90" s="3">
        <v>1</v>
      </c>
    </row>
    <row r="91" spans="1:5" x14ac:dyDescent="0.2">
      <c r="A91" s="3">
        <v>90</v>
      </c>
      <c r="B91" s="4">
        <v>894.24</v>
      </c>
      <c r="C91" s="3">
        <v>4</v>
      </c>
      <c r="D91" s="5">
        <v>0.13</v>
      </c>
      <c r="E91" s="3">
        <v>0</v>
      </c>
    </row>
    <row r="92" spans="1:5" x14ac:dyDescent="0.2">
      <c r="A92" s="3">
        <v>91</v>
      </c>
      <c r="B92" s="4">
        <v>825</v>
      </c>
      <c r="C92" s="3">
        <v>4</v>
      </c>
      <c r="D92" s="5">
        <v>0.5</v>
      </c>
      <c r="E92" s="3">
        <v>0</v>
      </c>
    </row>
    <row r="93" spans="1:5" x14ac:dyDescent="0.2">
      <c r="A93" s="3">
        <v>92</v>
      </c>
      <c r="B93" s="4">
        <v>892.5</v>
      </c>
      <c r="C93" s="3">
        <v>5</v>
      </c>
      <c r="D93" s="5">
        <v>1.5</v>
      </c>
      <c r="E93" s="3">
        <v>0</v>
      </c>
    </row>
    <row r="94" spans="1:5" x14ac:dyDescent="0.2">
      <c r="A94" s="3">
        <v>93</v>
      </c>
      <c r="B94" s="4">
        <v>687</v>
      </c>
      <c r="C94" s="3">
        <v>2</v>
      </c>
      <c r="D94" s="5">
        <v>2.5</v>
      </c>
      <c r="E94" s="3">
        <v>0</v>
      </c>
    </row>
    <row r="95" spans="1:5" x14ac:dyDescent="0.2">
      <c r="A95" s="3">
        <v>94</v>
      </c>
      <c r="B95" s="4">
        <v>796.17</v>
      </c>
      <c r="C95" s="3">
        <v>3</v>
      </c>
      <c r="D95" s="5">
        <v>0.5</v>
      </c>
      <c r="E95" s="3">
        <v>0</v>
      </c>
    </row>
    <row r="96" spans="1:5" x14ac:dyDescent="0.2">
      <c r="A96" s="3">
        <v>95</v>
      </c>
      <c r="B96" s="4">
        <v>702</v>
      </c>
      <c r="C96" s="3">
        <v>2</v>
      </c>
      <c r="D96" s="5">
        <v>1.21</v>
      </c>
      <c r="E96" s="3">
        <v>0</v>
      </c>
    </row>
    <row r="97" spans="1:5" x14ac:dyDescent="0.2">
      <c r="A97" s="3">
        <v>96</v>
      </c>
      <c r="B97" s="4">
        <v>788.04</v>
      </c>
      <c r="C97" s="3">
        <v>1</v>
      </c>
      <c r="D97" s="5">
        <v>0.5</v>
      </c>
      <c r="E97" s="3">
        <v>0</v>
      </c>
    </row>
    <row r="98" spans="1:5" x14ac:dyDescent="0.2">
      <c r="A98" s="3">
        <v>97</v>
      </c>
      <c r="B98" s="4">
        <v>1110</v>
      </c>
      <c r="C98" s="3">
        <v>7</v>
      </c>
      <c r="D98" s="5">
        <v>1.5</v>
      </c>
      <c r="E98" s="3">
        <v>1</v>
      </c>
    </row>
    <row r="99" spans="1:5" x14ac:dyDescent="0.2">
      <c r="A99" s="3">
        <v>98</v>
      </c>
      <c r="B99" s="4">
        <v>778.86</v>
      </c>
      <c r="C99" s="3">
        <v>1</v>
      </c>
      <c r="D99" s="5">
        <v>4.5</v>
      </c>
      <c r="E99" s="3">
        <v>0</v>
      </c>
    </row>
    <row r="100" spans="1:5" x14ac:dyDescent="0.2">
      <c r="A100" s="3">
        <v>99</v>
      </c>
      <c r="B100" s="4">
        <v>795</v>
      </c>
      <c r="C100" s="3">
        <v>2</v>
      </c>
      <c r="D100" s="5">
        <v>2.5</v>
      </c>
      <c r="E100" s="3">
        <v>0</v>
      </c>
    </row>
    <row r="101" spans="1:5" x14ac:dyDescent="0.2">
      <c r="A101" s="3">
        <v>100</v>
      </c>
      <c r="B101" s="4">
        <v>780.24</v>
      </c>
      <c r="C101" s="3">
        <v>2</v>
      </c>
      <c r="D101" s="5">
        <v>0.13</v>
      </c>
      <c r="E101" s="3">
        <v>0</v>
      </c>
    </row>
    <row r="102" spans="1:5" x14ac:dyDescent="0.2">
      <c r="A102" s="3">
        <v>101</v>
      </c>
      <c r="B102" s="4">
        <v>819.24</v>
      </c>
      <c r="C102" s="3">
        <v>3</v>
      </c>
      <c r="D102" s="5">
        <v>2.5</v>
      </c>
      <c r="E102" s="3">
        <v>1</v>
      </c>
    </row>
    <row r="103" spans="1:5" x14ac:dyDescent="0.2">
      <c r="A103" s="3">
        <v>102</v>
      </c>
      <c r="B103" s="4">
        <v>1228.8599999999999</v>
      </c>
      <c r="C103" s="3">
        <v>8</v>
      </c>
      <c r="D103" s="5">
        <v>4.5</v>
      </c>
      <c r="E103" s="3">
        <v>1</v>
      </c>
    </row>
    <row r="104" spans="1:5" x14ac:dyDescent="0.2">
      <c r="A104" s="3">
        <v>103</v>
      </c>
      <c r="B104" s="4">
        <v>810</v>
      </c>
      <c r="C104" s="3">
        <v>5</v>
      </c>
      <c r="D104" s="5">
        <v>0.5</v>
      </c>
      <c r="E104" s="3">
        <v>0</v>
      </c>
    </row>
    <row r="105" spans="1:5" x14ac:dyDescent="0.2">
      <c r="A105" s="3">
        <v>104</v>
      </c>
      <c r="B105" s="4">
        <v>630</v>
      </c>
      <c r="C105" s="3">
        <v>1</v>
      </c>
      <c r="D105" s="5">
        <v>0.21</v>
      </c>
      <c r="E105" s="3">
        <v>0</v>
      </c>
    </row>
    <row r="106" spans="1:5" x14ac:dyDescent="0.2">
      <c r="A106" s="3">
        <v>105</v>
      </c>
      <c r="B106" s="4">
        <v>729.72</v>
      </c>
      <c r="C106" s="3">
        <v>4</v>
      </c>
      <c r="D106" s="5">
        <v>0.5</v>
      </c>
      <c r="E106" s="3">
        <v>0</v>
      </c>
    </row>
    <row r="107" spans="1:5" x14ac:dyDescent="0.2">
      <c r="A107" s="3">
        <v>106</v>
      </c>
      <c r="B107" s="4">
        <v>1065</v>
      </c>
      <c r="C107" s="3">
        <v>7</v>
      </c>
      <c r="D107" s="5">
        <v>0.5</v>
      </c>
      <c r="E107" s="3">
        <v>1</v>
      </c>
    </row>
    <row r="108" spans="1:5" x14ac:dyDescent="0.2">
      <c r="A108" s="3">
        <v>107</v>
      </c>
      <c r="B108" s="4">
        <v>816</v>
      </c>
      <c r="C108" s="3">
        <v>3</v>
      </c>
      <c r="D108" s="5">
        <v>1.5</v>
      </c>
      <c r="E108" s="3">
        <v>0</v>
      </c>
    </row>
    <row r="109" spans="1:5" x14ac:dyDescent="0.2">
      <c r="A109" s="3">
        <v>108</v>
      </c>
      <c r="B109" s="4">
        <v>1171.5</v>
      </c>
      <c r="C109" s="3">
        <v>7</v>
      </c>
      <c r="D109" s="5">
        <v>5</v>
      </c>
      <c r="E109" s="3">
        <v>1</v>
      </c>
    </row>
    <row r="110" spans="1:5" x14ac:dyDescent="0.2">
      <c r="A110" s="3">
        <v>109</v>
      </c>
      <c r="B110" s="4">
        <v>723.48</v>
      </c>
      <c r="C110" s="3">
        <v>2</v>
      </c>
      <c r="D110" s="5">
        <v>1.29</v>
      </c>
      <c r="E110" s="3">
        <v>0</v>
      </c>
    </row>
    <row r="111" spans="1:5" x14ac:dyDescent="0.2">
      <c r="A111" s="3">
        <v>110</v>
      </c>
      <c r="B111" s="4">
        <v>957.72</v>
      </c>
      <c r="C111" s="3">
        <v>6</v>
      </c>
      <c r="D111" s="5">
        <v>2.96</v>
      </c>
      <c r="E111" s="3">
        <v>1</v>
      </c>
    </row>
    <row r="112" spans="1:5" x14ac:dyDescent="0.2">
      <c r="A112" s="3">
        <v>111</v>
      </c>
      <c r="B112" s="4">
        <v>1275</v>
      </c>
      <c r="C112" s="3">
        <v>8</v>
      </c>
      <c r="D112" s="5">
        <v>5</v>
      </c>
      <c r="E112" s="3">
        <v>1</v>
      </c>
    </row>
    <row r="113" spans="1:5" x14ac:dyDescent="0.2">
      <c r="A113" s="3">
        <v>112</v>
      </c>
      <c r="B113" s="4">
        <v>894.24</v>
      </c>
      <c r="C113" s="3">
        <v>6</v>
      </c>
      <c r="D113" s="5">
        <v>0.5</v>
      </c>
      <c r="E113" s="3">
        <v>0</v>
      </c>
    </row>
    <row r="114" spans="1:5" x14ac:dyDescent="0.2">
      <c r="A114" s="3">
        <v>113</v>
      </c>
      <c r="B114" s="4">
        <v>602.30999999999995</v>
      </c>
      <c r="C114" s="3">
        <v>1</v>
      </c>
      <c r="D114" s="5">
        <v>1.04</v>
      </c>
      <c r="E114" s="3">
        <v>0</v>
      </c>
    </row>
    <row r="115" spans="1:5" x14ac:dyDescent="0.2">
      <c r="A115" s="3">
        <v>114</v>
      </c>
      <c r="B115" s="4">
        <v>1003.86</v>
      </c>
      <c r="C115" s="3">
        <v>7</v>
      </c>
      <c r="D115" s="5">
        <v>2.5</v>
      </c>
      <c r="E115" s="3">
        <v>0</v>
      </c>
    </row>
    <row r="116" spans="1:5" x14ac:dyDescent="0.2">
      <c r="A116" s="3">
        <v>115</v>
      </c>
      <c r="B116" s="4">
        <v>1135.3800000000001</v>
      </c>
      <c r="C116" s="3">
        <v>6</v>
      </c>
      <c r="D116" s="5">
        <v>0.5</v>
      </c>
      <c r="E116" s="3">
        <v>1</v>
      </c>
    </row>
    <row r="117" spans="1:5" x14ac:dyDescent="0.2">
      <c r="A117" s="3">
        <v>116</v>
      </c>
      <c r="B117" s="4">
        <v>840</v>
      </c>
      <c r="C117" s="3">
        <v>3</v>
      </c>
      <c r="D117" s="5">
        <v>1.5</v>
      </c>
      <c r="E117" s="3">
        <v>0</v>
      </c>
    </row>
    <row r="118" spans="1:5" x14ac:dyDescent="0.2">
      <c r="A118" s="3">
        <v>117</v>
      </c>
      <c r="B118" s="4">
        <v>756</v>
      </c>
      <c r="C118" s="3">
        <v>2</v>
      </c>
      <c r="D118" s="5">
        <v>2.5</v>
      </c>
      <c r="E118" s="3">
        <v>0</v>
      </c>
    </row>
    <row r="119" spans="1:5" x14ac:dyDescent="0.2">
      <c r="A119" s="3">
        <v>118</v>
      </c>
      <c r="B119" s="4">
        <v>770.19</v>
      </c>
      <c r="C119" s="3">
        <v>2</v>
      </c>
      <c r="D119" s="5">
        <v>1.5</v>
      </c>
      <c r="E119" s="3">
        <v>0</v>
      </c>
    </row>
    <row r="120" spans="1:5" x14ac:dyDescent="0.2">
      <c r="A120" s="3">
        <v>119</v>
      </c>
      <c r="B120" s="4">
        <v>750</v>
      </c>
      <c r="C120" s="3">
        <v>2</v>
      </c>
      <c r="D120" s="5">
        <v>0.5</v>
      </c>
      <c r="E120" s="3">
        <v>0</v>
      </c>
    </row>
    <row r="121" spans="1:5" x14ac:dyDescent="0.2">
      <c r="A121" s="3">
        <v>120</v>
      </c>
      <c r="B121" s="4">
        <v>687</v>
      </c>
      <c r="C121" s="3">
        <v>2</v>
      </c>
      <c r="D121" s="5">
        <v>2.5</v>
      </c>
      <c r="E121" s="3">
        <v>0</v>
      </c>
    </row>
    <row r="122" spans="1:5" x14ac:dyDescent="0.2">
      <c r="A122" s="3">
        <v>121</v>
      </c>
      <c r="B122" s="4">
        <v>900</v>
      </c>
      <c r="C122" s="3">
        <v>4</v>
      </c>
      <c r="D122" s="5">
        <v>0.5</v>
      </c>
      <c r="E122" s="3">
        <v>0</v>
      </c>
    </row>
    <row r="123" spans="1:5" x14ac:dyDescent="0.2">
      <c r="A123" s="3">
        <v>122</v>
      </c>
      <c r="B123" s="4">
        <v>780</v>
      </c>
      <c r="C123" s="3">
        <v>2</v>
      </c>
      <c r="D123" s="5">
        <v>1.04</v>
      </c>
      <c r="E123" s="3">
        <v>0</v>
      </c>
    </row>
    <row r="124" spans="1:5" x14ac:dyDescent="0.2">
      <c r="A124" s="3">
        <v>123</v>
      </c>
      <c r="B124" s="4">
        <v>1427.91</v>
      </c>
      <c r="C124" s="3">
        <v>7</v>
      </c>
      <c r="D124" s="5">
        <v>5</v>
      </c>
      <c r="E124" s="3">
        <v>1</v>
      </c>
    </row>
    <row r="125" spans="1:5" x14ac:dyDescent="0.2">
      <c r="A125" s="3">
        <v>124</v>
      </c>
      <c r="B125" s="4">
        <v>1275</v>
      </c>
      <c r="C125" s="3">
        <v>8</v>
      </c>
      <c r="D125" s="5">
        <v>5</v>
      </c>
      <c r="E125" s="3">
        <v>1</v>
      </c>
    </row>
    <row r="126" spans="1:5" x14ac:dyDescent="0.2">
      <c r="A126" s="3">
        <v>125</v>
      </c>
      <c r="B126" s="4">
        <v>911.55</v>
      </c>
      <c r="C126" s="3">
        <v>5</v>
      </c>
      <c r="D126" s="5">
        <v>0.5</v>
      </c>
      <c r="E126" s="3">
        <v>0</v>
      </c>
    </row>
    <row r="127" spans="1:5" x14ac:dyDescent="0.2">
      <c r="A127" s="3">
        <v>126</v>
      </c>
      <c r="B127" s="4">
        <v>1174.02</v>
      </c>
      <c r="C127" s="3">
        <v>7</v>
      </c>
      <c r="D127" s="5">
        <v>0.54</v>
      </c>
      <c r="E127" s="3">
        <v>1</v>
      </c>
    </row>
    <row r="128" spans="1:5" x14ac:dyDescent="0.2">
      <c r="A128" s="3">
        <v>127</v>
      </c>
      <c r="B128" s="4">
        <v>709.65</v>
      </c>
      <c r="C128" s="3">
        <v>2</v>
      </c>
      <c r="D128" s="5">
        <v>1.79</v>
      </c>
      <c r="E128" s="3">
        <v>0</v>
      </c>
    </row>
    <row r="129" spans="1:5" x14ac:dyDescent="0.2">
      <c r="A129" s="3">
        <v>128</v>
      </c>
      <c r="B129" s="4">
        <v>1263.48</v>
      </c>
      <c r="C129" s="3">
        <v>7</v>
      </c>
      <c r="D129" s="5">
        <v>4.5</v>
      </c>
      <c r="E129" s="3">
        <v>1</v>
      </c>
    </row>
    <row r="130" spans="1:5" x14ac:dyDescent="0.2">
      <c r="A130" s="3">
        <v>129</v>
      </c>
      <c r="B130" s="4">
        <v>787.5</v>
      </c>
      <c r="C130" s="3">
        <v>2</v>
      </c>
      <c r="D130" s="5">
        <v>1.21</v>
      </c>
      <c r="E130" s="3">
        <v>0</v>
      </c>
    </row>
    <row r="131" spans="1:5" x14ac:dyDescent="0.2">
      <c r="A131" s="3">
        <v>130</v>
      </c>
      <c r="B131" s="4">
        <v>807.72</v>
      </c>
      <c r="C131" s="3">
        <v>2</v>
      </c>
      <c r="D131" s="5">
        <v>0.5</v>
      </c>
      <c r="E131" s="3">
        <v>0</v>
      </c>
    </row>
    <row r="132" spans="1:5" x14ac:dyDescent="0.2">
      <c r="A132" s="3">
        <v>131</v>
      </c>
      <c r="B132" s="4">
        <v>1338.48</v>
      </c>
      <c r="C132" s="3">
        <v>7</v>
      </c>
      <c r="D132" s="5">
        <v>5</v>
      </c>
      <c r="E132" s="3">
        <v>1</v>
      </c>
    </row>
    <row r="133" spans="1:5" x14ac:dyDescent="0.2">
      <c r="A133" s="3">
        <v>132</v>
      </c>
      <c r="B133" s="4">
        <v>807.69</v>
      </c>
      <c r="C133" s="3">
        <v>4</v>
      </c>
      <c r="D133" s="5">
        <v>2.21</v>
      </c>
      <c r="E133" s="3">
        <v>0</v>
      </c>
    </row>
    <row r="134" spans="1:5" x14ac:dyDescent="0.2">
      <c r="A134" s="3">
        <v>133</v>
      </c>
      <c r="B134" s="4">
        <v>1230</v>
      </c>
      <c r="C134" s="3">
        <v>7</v>
      </c>
      <c r="D134" s="5">
        <v>3.5</v>
      </c>
      <c r="E134" s="3">
        <v>1</v>
      </c>
    </row>
    <row r="135" spans="1:5" x14ac:dyDescent="0.2">
      <c r="A135" s="3">
        <v>134</v>
      </c>
      <c r="B135" s="4">
        <v>1024.29</v>
      </c>
      <c r="C135" s="3">
        <v>7</v>
      </c>
      <c r="D135" s="5">
        <v>0.5</v>
      </c>
      <c r="E135" s="3">
        <v>0</v>
      </c>
    </row>
    <row r="136" spans="1:5" x14ac:dyDescent="0.2">
      <c r="A136" s="3">
        <v>135</v>
      </c>
      <c r="B136" s="4">
        <v>588.48</v>
      </c>
      <c r="C136" s="3">
        <v>1</v>
      </c>
      <c r="D136" s="5">
        <v>1.1299999999999999</v>
      </c>
      <c r="E136" s="3">
        <v>0</v>
      </c>
    </row>
    <row r="137" spans="1:5" x14ac:dyDescent="0.2">
      <c r="A137" s="3">
        <v>136</v>
      </c>
      <c r="B137" s="4">
        <v>905.79</v>
      </c>
      <c r="C137" s="3">
        <v>5</v>
      </c>
      <c r="D137" s="5">
        <v>0.79</v>
      </c>
      <c r="E137" s="3">
        <v>0</v>
      </c>
    </row>
    <row r="138" spans="1:5" x14ac:dyDescent="0.2">
      <c r="A138" s="3">
        <v>137</v>
      </c>
      <c r="B138" s="4">
        <v>1551.93</v>
      </c>
      <c r="C138" s="3">
        <v>8</v>
      </c>
      <c r="D138" s="5">
        <v>5</v>
      </c>
      <c r="E138" s="3">
        <v>1</v>
      </c>
    </row>
    <row r="139" spans="1:5" x14ac:dyDescent="0.2">
      <c r="A139" s="3">
        <v>138</v>
      </c>
      <c r="B139" s="4">
        <v>1176.93</v>
      </c>
      <c r="C139" s="3">
        <v>5</v>
      </c>
      <c r="D139" s="5">
        <v>5</v>
      </c>
      <c r="E139" s="3">
        <v>1</v>
      </c>
    </row>
    <row r="140" spans="1:5" x14ac:dyDescent="0.2">
      <c r="A140" s="3">
        <v>139</v>
      </c>
      <c r="B140" s="4">
        <v>801.93</v>
      </c>
      <c r="C140" s="3">
        <v>2</v>
      </c>
      <c r="D140" s="5">
        <v>1.21</v>
      </c>
      <c r="E140" s="3">
        <v>0</v>
      </c>
    </row>
    <row r="141" spans="1:5" x14ac:dyDescent="0.2">
      <c r="A141" s="3">
        <v>140</v>
      </c>
      <c r="B141" s="4">
        <v>612</v>
      </c>
      <c r="C141" s="3">
        <v>1</v>
      </c>
      <c r="D141" s="5">
        <v>0.5</v>
      </c>
      <c r="E141" s="3">
        <v>0</v>
      </c>
    </row>
    <row r="142" spans="1:5" x14ac:dyDescent="0.2">
      <c r="A142" s="3">
        <v>141</v>
      </c>
      <c r="B142" s="4">
        <v>1001.55</v>
      </c>
      <c r="C142" s="3">
        <v>6</v>
      </c>
      <c r="D142" s="5">
        <v>1.5</v>
      </c>
      <c r="E142" s="3">
        <v>0</v>
      </c>
    </row>
    <row r="143" spans="1:5" x14ac:dyDescent="0.2">
      <c r="A143" s="3">
        <v>142</v>
      </c>
      <c r="B143" s="4">
        <v>931.74</v>
      </c>
      <c r="C143" s="3">
        <v>4</v>
      </c>
      <c r="D143" s="5">
        <v>1.5</v>
      </c>
      <c r="E143" s="3">
        <v>0</v>
      </c>
    </row>
    <row r="144" spans="1:5" x14ac:dyDescent="0.2">
      <c r="A144" s="3">
        <v>143</v>
      </c>
      <c r="B144" s="4">
        <v>1190.79</v>
      </c>
      <c r="C144" s="3">
        <v>7</v>
      </c>
      <c r="D144" s="5">
        <v>1.5</v>
      </c>
      <c r="E144" s="3">
        <v>1</v>
      </c>
    </row>
    <row r="145" spans="1:5" x14ac:dyDescent="0.2">
      <c r="A145" s="3">
        <v>144</v>
      </c>
      <c r="B145" s="4">
        <v>729.72</v>
      </c>
      <c r="C145" s="3">
        <v>4</v>
      </c>
      <c r="D145" s="5">
        <v>0.13</v>
      </c>
      <c r="E145" s="3">
        <v>0</v>
      </c>
    </row>
    <row r="146" spans="1:5" x14ac:dyDescent="0.2">
      <c r="A146" s="3">
        <v>145</v>
      </c>
      <c r="B146" s="4">
        <v>1365</v>
      </c>
      <c r="C146" s="3">
        <v>8</v>
      </c>
      <c r="D146" s="5">
        <v>0.5</v>
      </c>
      <c r="E146" s="3">
        <v>0</v>
      </c>
    </row>
    <row r="147" spans="1:5" x14ac:dyDescent="0.2">
      <c r="A147" s="3">
        <v>146</v>
      </c>
      <c r="B147" s="4">
        <v>810</v>
      </c>
      <c r="C147" s="3">
        <v>3</v>
      </c>
      <c r="D147" s="5">
        <v>1.5</v>
      </c>
      <c r="E147" s="3">
        <v>0</v>
      </c>
    </row>
    <row r="148" spans="1:5" x14ac:dyDescent="0.2">
      <c r="A148" s="3">
        <v>147</v>
      </c>
      <c r="B148" s="4">
        <v>856.17</v>
      </c>
      <c r="C148" s="3">
        <v>1</v>
      </c>
      <c r="D148" s="5">
        <v>1.5</v>
      </c>
      <c r="E148" s="3">
        <v>0</v>
      </c>
    </row>
    <row r="149" spans="1:5" x14ac:dyDescent="0.2">
      <c r="A149" s="3">
        <v>148</v>
      </c>
      <c r="B149" s="4">
        <v>1269.24</v>
      </c>
      <c r="C149" s="3">
        <v>7</v>
      </c>
      <c r="D149" s="5">
        <v>3.5</v>
      </c>
      <c r="E149" s="3">
        <v>1</v>
      </c>
    </row>
    <row r="150" spans="1:5" x14ac:dyDescent="0.2">
      <c r="A150" s="3">
        <v>149</v>
      </c>
      <c r="B150" s="4">
        <v>624</v>
      </c>
      <c r="C150" s="3">
        <v>2</v>
      </c>
      <c r="D150" s="5">
        <v>0.79</v>
      </c>
      <c r="E150" s="3">
        <v>0</v>
      </c>
    </row>
    <row r="151" spans="1:5" x14ac:dyDescent="0.2">
      <c r="A151" s="3">
        <v>150</v>
      </c>
      <c r="B151" s="4">
        <v>865.41</v>
      </c>
      <c r="C151" s="3">
        <v>4</v>
      </c>
      <c r="D151" s="5">
        <v>0.5</v>
      </c>
      <c r="E151" s="3">
        <v>0</v>
      </c>
    </row>
    <row r="152" spans="1:5" x14ac:dyDescent="0.2">
      <c r="A152" s="3">
        <v>151</v>
      </c>
      <c r="B152" s="4">
        <v>697.86</v>
      </c>
      <c r="C152" s="3">
        <v>1</v>
      </c>
      <c r="D152" s="5">
        <v>0.88</v>
      </c>
      <c r="E152" s="3">
        <v>0</v>
      </c>
    </row>
    <row r="153" spans="1:5" x14ac:dyDescent="0.2">
      <c r="A153" s="3">
        <v>152</v>
      </c>
      <c r="B153" s="4">
        <v>1237.5</v>
      </c>
      <c r="C153" s="3">
        <v>7</v>
      </c>
      <c r="D153" s="5">
        <v>1.96</v>
      </c>
      <c r="E153" s="3">
        <v>0</v>
      </c>
    </row>
    <row r="154" spans="1:5" x14ac:dyDescent="0.2">
      <c r="A154" s="3">
        <v>153</v>
      </c>
      <c r="B154" s="4">
        <v>990</v>
      </c>
      <c r="C154" s="3">
        <v>6</v>
      </c>
      <c r="D154" s="5">
        <v>2.5</v>
      </c>
      <c r="E154" s="3">
        <v>0</v>
      </c>
    </row>
    <row r="155" spans="1:5" x14ac:dyDescent="0.2">
      <c r="A155" s="3">
        <v>154</v>
      </c>
      <c r="B155" s="4">
        <v>818.1</v>
      </c>
      <c r="C155" s="3">
        <v>1</v>
      </c>
      <c r="D155" s="5">
        <v>1.5</v>
      </c>
      <c r="E155" s="3">
        <v>0</v>
      </c>
    </row>
    <row r="156" spans="1:5" x14ac:dyDescent="0.2">
      <c r="A156" s="3">
        <v>155</v>
      </c>
      <c r="B156" s="4">
        <v>687</v>
      </c>
      <c r="C156" s="3">
        <v>2</v>
      </c>
      <c r="D156" s="5">
        <v>2.5</v>
      </c>
      <c r="E156" s="3">
        <v>0</v>
      </c>
    </row>
    <row r="157" spans="1:5" x14ac:dyDescent="0.2">
      <c r="A157" s="3">
        <v>156</v>
      </c>
      <c r="B157" s="4">
        <v>1067.31</v>
      </c>
      <c r="C157" s="3">
        <v>7</v>
      </c>
      <c r="D157" s="5">
        <v>1.5</v>
      </c>
      <c r="E157" s="3">
        <v>0</v>
      </c>
    </row>
    <row r="158" spans="1:5" x14ac:dyDescent="0.2">
      <c r="A158" s="3">
        <v>157</v>
      </c>
      <c r="B158" s="4">
        <v>729.72</v>
      </c>
      <c r="C158" s="3">
        <v>4</v>
      </c>
      <c r="D158" s="5">
        <v>0.5</v>
      </c>
      <c r="E158" s="3">
        <v>1</v>
      </c>
    </row>
    <row r="159" spans="1:5" x14ac:dyDescent="0.2">
      <c r="A159" s="3">
        <v>158</v>
      </c>
      <c r="B159" s="4">
        <v>1350</v>
      </c>
      <c r="C159" s="3">
        <v>8</v>
      </c>
      <c r="D159" s="5">
        <v>1.5</v>
      </c>
      <c r="E159" s="3">
        <v>1</v>
      </c>
    </row>
    <row r="160" spans="1:5" x14ac:dyDescent="0.2">
      <c r="A160" s="3">
        <v>159</v>
      </c>
      <c r="B160" s="4">
        <v>1384.62</v>
      </c>
      <c r="C160" s="3">
        <v>8</v>
      </c>
      <c r="D160" s="5">
        <v>5</v>
      </c>
      <c r="E160" s="3">
        <v>1</v>
      </c>
    </row>
    <row r="161" spans="1:5" x14ac:dyDescent="0.2">
      <c r="A161" s="3">
        <v>160</v>
      </c>
      <c r="B161" s="4">
        <v>866.85</v>
      </c>
      <c r="C161" s="3">
        <v>5</v>
      </c>
      <c r="D161" s="5">
        <v>1.5</v>
      </c>
      <c r="E161" s="3">
        <v>0</v>
      </c>
    </row>
    <row r="162" spans="1:5" x14ac:dyDescent="0.2">
      <c r="A162" s="3">
        <v>161</v>
      </c>
      <c r="B162" s="4">
        <v>1128</v>
      </c>
      <c r="C162" s="3">
        <v>7</v>
      </c>
      <c r="D162" s="5">
        <v>3.71</v>
      </c>
      <c r="E162" s="3">
        <v>1</v>
      </c>
    </row>
    <row r="163" spans="1:5" x14ac:dyDescent="0.2">
      <c r="A163" s="3">
        <v>162</v>
      </c>
      <c r="B163" s="4">
        <v>1081.74</v>
      </c>
      <c r="C163" s="3">
        <v>6</v>
      </c>
      <c r="D163" s="5">
        <v>5</v>
      </c>
      <c r="E163" s="3">
        <v>0</v>
      </c>
    </row>
    <row r="164" spans="1:5" x14ac:dyDescent="0.2">
      <c r="A164" s="3">
        <v>163</v>
      </c>
      <c r="B164" s="4">
        <v>1396.17</v>
      </c>
      <c r="C164" s="3">
        <v>8</v>
      </c>
      <c r="D164" s="5">
        <v>5</v>
      </c>
      <c r="E164" s="3">
        <v>1</v>
      </c>
    </row>
    <row r="165" spans="1:5" x14ac:dyDescent="0.2">
      <c r="A165" s="3">
        <v>164</v>
      </c>
      <c r="B165" s="4">
        <v>830.79</v>
      </c>
      <c r="C165" s="3">
        <v>5</v>
      </c>
      <c r="D165" s="5">
        <v>0.5</v>
      </c>
      <c r="E165" s="3">
        <v>0</v>
      </c>
    </row>
    <row r="166" spans="1:5" x14ac:dyDescent="0.2">
      <c r="A166" s="3">
        <v>165</v>
      </c>
      <c r="B166" s="4">
        <v>692.31</v>
      </c>
      <c r="C166" s="3">
        <v>2</v>
      </c>
      <c r="D166" s="5">
        <v>0.04</v>
      </c>
      <c r="E166" s="3">
        <v>0</v>
      </c>
    </row>
    <row r="167" spans="1:5" x14ac:dyDescent="0.2">
      <c r="A167" s="3">
        <v>166</v>
      </c>
      <c r="B167" s="4">
        <v>1130.76</v>
      </c>
      <c r="C167" s="3">
        <v>7</v>
      </c>
      <c r="D167" s="5">
        <v>4.5</v>
      </c>
      <c r="E167" s="3">
        <v>1</v>
      </c>
    </row>
    <row r="168" spans="1:5" x14ac:dyDescent="0.2">
      <c r="A168" s="3">
        <v>167</v>
      </c>
      <c r="B168" s="4">
        <v>836.55</v>
      </c>
      <c r="C168" s="3">
        <v>3</v>
      </c>
      <c r="D168" s="5">
        <v>0.13</v>
      </c>
      <c r="E168" s="3">
        <v>0</v>
      </c>
    </row>
    <row r="169" spans="1:5" x14ac:dyDescent="0.2">
      <c r="A169" s="3">
        <v>168</v>
      </c>
      <c r="B169" s="4">
        <v>735</v>
      </c>
      <c r="C169" s="3">
        <v>2</v>
      </c>
      <c r="D169" s="5">
        <v>0.5</v>
      </c>
      <c r="E169" s="3">
        <v>0</v>
      </c>
    </row>
    <row r="170" spans="1:5" x14ac:dyDescent="0.2">
      <c r="A170" s="3">
        <v>169</v>
      </c>
      <c r="B170" s="4">
        <v>1073.0999999999999</v>
      </c>
      <c r="C170" s="3">
        <v>5</v>
      </c>
      <c r="D170" s="5">
        <v>1.5</v>
      </c>
      <c r="E170" s="3">
        <v>0</v>
      </c>
    </row>
    <row r="171" spans="1:5" x14ac:dyDescent="0.2">
      <c r="A171" s="3">
        <v>170</v>
      </c>
      <c r="B171" s="4">
        <v>709.62</v>
      </c>
      <c r="C171" s="3">
        <v>2</v>
      </c>
      <c r="D171" s="5">
        <v>0.71</v>
      </c>
      <c r="E171" s="3">
        <v>0</v>
      </c>
    </row>
    <row r="172" spans="1:5" x14ac:dyDescent="0.2">
      <c r="A172" s="3">
        <v>171</v>
      </c>
      <c r="B172" s="4">
        <v>923.1</v>
      </c>
      <c r="C172" s="3">
        <v>4</v>
      </c>
      <c r="D172" s="5">
        <v>0.5</v>
      </c>
      <c r="E172" s="3">
        <v>0</v>
      </c>
    </row>
    <row r="173" spans="1:5" x14ac:dyDescent="0.2">
      <c r="A173" s="3">
        <v>172</v>
      </c>
      <c r="B173" s="4">
        <v>1200</v>
      </c>
      <c r="C173" s="3">
        <v>6</v>
      </c>
      <c r="D173" s="5">
        <v>0.88</v>
      </c>
      <c r="E173" s="3">
        <v>0</v>
      </c>
    </row>
    <row r="174" spans="1:5" x14ac:dyDescent="0.2">
      <c r="A174" s="3">
        <v>173</v>
      </c>
      <c r="B174" s="4">
        <v>894</v>
      </c>
      <c r="C174" s="3">
        <v>4</v>
      </c>
      <c r="D174" s="5">
        <v>1.5</v>
      </c>
      <c r="E174" s="3">
        <v>1</v>
      </c>
    </row>
    <row r="175" spans="1:5" x14ac:dyDescent="0.2">
      <c r="A175" s="3">
        <v>174</v>
      </c>
      <c r="B175" s="4">
        <v>804</v>
      </c>
      <c r="C175" s="3">
        <v>2</v>
      </c>
      <c r="D175" s="5">
        <v>1.5</v>
      </c>
      <c r="E175" s="3">
        <v>0</v>
      </c>
    </row>
    <row r="176" spans="1:5" x14ac:dyDescent="0.2">
      <c r="A176" s="3">
        <v>175</v>
      </c>
      <c r="B176" s="4">
        <v>590.19000000000005</v>
      </c>
      <c r="C176" s="3">
        <v>1</v>
      </c>
      <c r="D176" s="5">
        <v>0.79</v>
      </c>
      <c r="E176" s="3">
        <v>0</v>
      </c>
    </row>
    <row r="177" spans="1:5" x14ac:dyDescent="0.2">
      <c r="A177" s="3">
        <v>176</v>
      </c>
      <c r="B177" s="4">
        <v>913.86</v>
      </c>
      <c r="C177" s="3">
        <v>6</v>
      </c>
      <c r="D177" s="5">
        <v>0.5</v>
      </c>
      <c r="E177" s="3">
        <v>0</v>
      </c>
    </row>
    <row r="178" spans="1:5" x14ac:dyDescent="0.2">
      <c r="A178" s="3">
        <v>177</v>
      </c>
      <c r="B178" s="4">
        <v>588.48</v>
      </c>
      <c r="C178" s="3">
        <v>1</v>
      </c>
      <c r="D178" s="5">
        <v>1.04</v>
      </c>
      <c r="E178" s="3">
        <v>0</v>
      </c>
    </row>
    <row r="179" spans="1:5" x14ac:dyDescent="0.2">
      <c r="A179" s="3">
        <v>178</v>
      </c>
      <c r="B179" s="4">
        <v>780</v>
      </c>
      <c r="C179" s="3">
        <v>5</v>
      </c>
      <c r="D179" s="5">
        <v>0.5</v>
      </c>
      <c r="E179" s="3">
        <v>0</v>
      </c>
    </row>
    <row r="180" spans="1:5" x14ac:dyDescent="0.2">
      <c r="A180" s="3">
        <v>179</v>
      </c>
      <c r="B180" s="4">
        <v>623.1</v>
      </c>
      <c r="C180" s="3">
        <v>1</v>
      </c>
      <c r="D180" s="5">
        <v>0.28999999999999998</v>
      </c>
      <c r="E180" s="3">
        <v>0</v>
      </c>
    </row>
    <row r="181" spans="1:5" x14ac:dyDescent="0.2">
      <c r="A181" s="3">
        <v>180</v>
      </c>
      <c r="B181" s="4">
        <v>717</v>
      </c>
      <c r="C181" s="3">
        <v>1</v>
      </c>
      <c r="D181" s="5">
        <v>0.71</v>
      </c>
      <c r="E181" s="3">
        <v>0</v>
      </c>
    </row>
    <row r="182" spans="1:5" x14ac:dyDescent="0.2">
      <c r="A182" s="3">
        <v>181</v>
      </c>
      <c r="B182" s="4">
        <v>761.55</v>
      </c>
      <c r="C182" s="3">
        <v>4</v>
      </c>
      <c r="D182" s="5">
        <v>0.71</v>
      </c>
      <c r="E182" s="3">
        <v>0</v>
      </c>
    </row>
    <row r="183" spans="1:5" x14ac:dyDescent="0.2">
      <c r="A183" s="3">
        <v>182</v>
      </c>
      <c r="B183" s="4">
        <v>1153.83</v>
      </c>
      <c r="C183" s="3">
        <v>8</v>
      </c>
      <c r="D183" s="5">
        <v>2.5</v>
      </c>
      <c r="E183" s="3">
        <v>1</v>
      </c>
    </row>
    <row r="184" spans="1:5" x14ac:dyDescent="0.2">
      <c r="A184" s="3">
        <v>183</v>
      </c>
      <c r="B184" s="4">
        <v>778.86</v>
      </c>
      <c r="C184" s="3">
        <v>2</v>
      </c>
      <c r="D184" s="5">
        <v>1.54</v>
      </c>
      <c r="E184" s="3">
        <v>0</v>
      </c>
    </row>
    <row r="185" spans="1:5" x14ac:dyDescent="0.2">
      <c r="A185" s="3">
        <v>184</v>
      </c>
      <c r="B185" s="4">
        <v>770.55</v>
      </c>
      <c r="C185" s="3">
        <v>3</v>
      </c>
      <c r="D185" s="5">
        <v>0.5</v>
      </c>
      <c r="E185" s="3">
        <v>0</v>
      </c>
    </row>
    <row r="186" spans="1:5" x14ac:dyDescent="0.2">
      <c r="A186" s="3">
        <v>185</v>
      </c>
      <c r="B186" s="4">
        <v>1350</v>
      </c>
      <c r="C186" s="3">
        <v>8</v>
      </c>
      <c r="D186" s="5">
        <v>1.5</v>
      </c>
      <c r="E186" s="3">
        <v>1</v>
      </c>
    </row>
    <row r="187" spans="1:5" x14ac:dyDescent="0.2">
      <c r="A187" s="3">
        <v>186</v>
      </c>
      <c r="B187" s="4">
        <v>1360.08</v>
      </c>
      <c r="C187" s="3">
        <v>7</v>
      </c>
      <c r="D187" s="5">
        <v>0.5</v>
      </c>
      <c r="E187" s="3">
        <v>0</v>
      </c>
    </row>
    <row r="188" spans="1:5" x14ac:dyDescent="0.2">
      <c r="A188" s="3">
        <v>187</v>
      </c>
      <c r="B188" s="4">
        <v>616.16999999999996</v>
      </c>
      <c r="C188" s="3">
        <v>2</v>
      </c>
      <c r="D188" s="5">
        <v>0.79</v>
      </c>
      <c r="E188" s="3">
        <v>0</v>
      </c>
    </row>
    <row r="189" spans="1:5" x14ac:dyDescent="0.2">
      <c r="A189" s="3">
        <v>188</v>
      </c>
      <c r="B189" s="4">
        <v>1427.91</v>
      </c>
      <c r="C189" s="3">
        <v>8</v>
      </c>
      <c r="D189" s="5">
        <v>5</v>
      </c>
      <c r="E189" s="3">
        <v>1</v>
      </c>
    </row>
    <row r="190" spans="1:5" x14ac:dyDescent="0.2">
      <c r="A190" s="3">
        <v>189</v>
      </c>
      <c r="B190" s="4">
        <v>812.73</v>
      </c>
      <c r="C190" s="3">
        <v>5</v>
      </c>
      <c r="D190" s="5">
        <v>1.5</v>
      </c>
      <c r="E190" s="3">
        <v>1</v>
      </c>
    </row>
    <row r="191" spans="1:5" x14ac:dyDescent="0.2">
      <c r="A191" s="3">
        <v>190</v>
      </c>
      <c r="B191" s="4">
        <v>739.62</v>
      </c>
      <c r="C191" s="3">
        <v>5</v>
      </c>
      <c r="D191" s="5">
        <v>0.54</v>
      </c>
      <c r="E191" s="3">
        <v>1</v>
      </c>
    </row>
    <row r="192" spans="1:5" x14ac:dyDescent="0.2">
      <c r="A192" s="3">
        <v>191</v>
      </c>
      <c r="B192" s="4">
        <v>634.62</v>
      </c>
      <c r="C192" s="3">
        <v>2</v>
      </c>
      <c r="D192" s="5">
        <v>0.21</v>
      </c>
      <c r="E192" s="3">
        <v>0</v>
      </c>
    </row>
    <row r="193" spans="1:5" x14ac:dyDescent="0.2">
      <c r="A193" s="3">
        <v>192</v>
      </c>
      <c r="B193" s="4">
        <v>817.26</v>
      </c>
      <c r="C193" s="3">
        <v>5</v>
      </c>
      <c r="D193" s="5">
        <v>0.5</v>
      </c>
      <c r="E193" s="3">
        <v>0</v>
      </c>
    </row>
    <row r="194" spans="1:5" x14ac:dyDescent="0.2">
      <c r="A194" s="3">
        <v>193</v>
      </c>
      <c r="B194" s="4">
        <v>713.1</v>
      </c>
      <c r="C194" s="3">
        <v>2</v>
      </c>
      <c r="D194" s="5">
        <v>1.46</v>
      </c>
      <c r="E194" s="3">
        <v>0</v>
      </c>
    </row>
    <row r="195" spans="1:5" x14ac:dyDescent="0.2">
      <c r="A195" s="3">
        <v>194</v>
      </c>
      <c r="B195" s="4">
        <v>951.93</v>
      </c>
      <c r="C195" s="3">
        <v>6</v>
      </c>
      <c r="D195" s="5">
        <v>1.5</v>
      </c>
      <c r="E195" s="3">
        <v>0</v>
      </c>
    </row>
    <row r="196" spans="1:5" x14ac:dyDescent="0.2">
      <c r="A196" s="3">
        <v>195</v>
      </c>
      <c r="B196" s="4">
        <v>1375.98</v>
      </c>
      <c r="C196" s="3">
        <v>6</v>
      </c>
      <c r="D196" s="5">
        <v>5</v>
      </c>
      <c r="E196" s="3">
        <v>1</v>
      </c>
    </row>
    <row r="197" spans="1:5" x14ac:dyDescent="0.2">
      <c r="A197" s="3">
        <v>196</v>
      </c>
      <c r="B197" s="4">
        <v>630</v>
      </c>
      <c r="C197" s="3">
        <v>1</v>
      </c>
      <c r="D197" s="5">
        <v>4.5</v>
      </c>
      <c r="E197" s="3">
        <v>0</v>
      </c>
    </row>
    <row r="198" spans="1:5" x14ac:dyDescent="0.2">
      <c r="A198" s="3">
        <v>197</v>
      </c>
      <c r="B198" s="4">
        <v>901.14</v>
      </c>
      <c r="C198" s="3">
        <v>5</v>
      </c>
      <c r="D198" s="5">
        <v>1.5</v>
      </c>
      <c r="E198" s="3">
        <v>0</v>
      </c>
    </row>
    <row r="199" spans="1:5" x14ac:dyDescent="0.2">
      <c r="A199" s="3">
        <v>198</v>
      </c>
      <c r="B199" s="4">
        <v>578.76</v>
      </c>
      <c r="C199" s="3">
        <v>1</v>
      </c>
      <c r="D199" s="5">
        <v>0.79</v>
      </c>
      <c r="E199" s="3">
        <v>0</v>
      </c>
    </row>
    <row r="200" spans="1:5" x14ac:dyDescent="0.2">
      <c r="A200" s="3">
        <v>199</v>
      </c>
      <c r="B200" s="4">
        <v>951.93</v>
      </c>
      <c r="C200" s="3">
        <v>5</v>
      </c>
      <c r="D200" s="5">
        <v>1.54</v>
      </c>
      <c r="E200" s="3">
        <v>0</v>
      </c>
    </row>
    <row r="201" spans="1:5" x14ac:dyDescent="0.2">
      <c r="A201" s="3">
        <v>200</v>
      </c>
      <c r="B201" s="4">
        <v>1125</v>
      </c>
      <c r="C201" s="3">
        <v>6</v>
      </c>
      <c r="D201" s="5">
        <v>0.5</v>
      </c>
      <c r="E201" s="3">
        <v>1</v>
      </c>
    </row>
    <row r="202" spans="1:5" x14ac:dyDescent="0.2">
      <c r="A202" s="3">
        <v>201</v>
      </c>
      <c r="B202" s="4">
        <v>663.48</v>
      </c>
      <c r="C202" s="3">
        <v>2</v>
      </c>
      <c r="D202" s="5">
        <v>0.5</v>
      </c>
      <c r="E202" s="3">
        <v>0</v>
      </c>
    </row>
    <row r="203" spans="1:5" x14ac:dyDescent="0.2">
      <c r="A203" s="3">
        <v>202</v>
      </c>
      <c r="B203" s="4">
        <v>1390.41</v>
      </c>
      <c r="C203" s="3">
        <v>7</v>
      </c>
      <c r="D203" s="5">
        <v>5</v>
      </c>
      <c r="E203" s="3">
        <v>1</v>
      </c>
    </row>
    <row r="204" spans="1:5" x14ac:dyDescent="0.2">
      <c r="A204" s="3">
        <v>203</v>
      </c>
      <c r="B204" s="4">
        <v>1038.48</v>
      </c>
      <c r="C204" s="3">
        <v>7</v>
      </c>
      <c r="D204" s="5">
        <v>0.71</v>
      </c>
      <c r="E204" s="3">
        <v>0</v>
      </c>
    </row>
    <row r="205" spans="1:5" x14ac:dyDescent="0.2">
      <c r="A205" s="3">
        <v>204</v>
      </c>
      <c r="B205" s="4">
        <v>720</v>
      </c>
      <c r="C205" s="3">
        <v>2</v>
      </c>
      <c r="D205" s="5">
        <v>0.21</v>
      </c>
      <c r="E205" s="3">
        <v>0</v>
      </c>
    </row>
    <row r="206" spans="1:5" x14ac:dyDescent="0.2">
      <c r="A206" s="3">
        <v>205</v>
      </c>
      <c r="B206" s="4">
        <v>960</v>
      </c>
      <c r="C206" s="3">
        <v>7</v>
      </c>
      <c r="D206" s="5">
        <v>4.54</v>
      </c>
      <c r="E206" s="3">
        <v>1</v>
      </c>
    </row>
    <row r="207" spans="1:5" x14ac:dyDescent="0.2">
      <c r="A207" s="3">
        <v>206</v>
      </c>
      <c r="B207" s="4">
        <v>755.76</v>
      </c>
      <c r="C207" s="3">
        <v>2</v>
      </c>
      <c r="D207" s="5">
        <v>2.29</v>
      </c>
      <c r="E207" s="3">
        <v>0</v>
      </c>
    </row>
    <row r="208" spans="1:5" x14ac:dyDescent="0.2">
      <c r="A208" s="3">
        <v>207</v>
      </c>
      <c r="B208" s="4">
        <v>597.12</v>
      </c>
      <c r="C208" s="3">
        <v>1</v>
      </c>
      <c r="D208" s="5">
        <v>0.88</v>
      </c>
      <c r="E208" s="3">
        <v>0</v>
      </c>
    </row>
    <row r="209" spans="1:5" x14ac:dyDescent="0.2">
      <c r="A209" s="3">
        <v>208</v>
      </c>
      <c r="B209" s="4">
        <v>623.1</v>
      </c>
      <c r="C209" s="3">
        <v>2</v>
      </c>
      <c r="D209" s="5">
        <v>0.54</v>
      </c>
      <c r="E209" s="3">
        <v>0</v>
      </c>
    </row>
    <row r="210" spans="1:5" x14ac:dyDescent="0.2">
      <c r="A210" s="3">
        <v>209</v>
      </c>
      <c r="B210" s="4">
        <v>756</v>
      </c>
      <c r="C210" s="3">
        <v>2</v>
      </c>
      <c r="D210" s="5">
        <v>2.5</v>
      </c>
      <c r="E210" s="3">
        <v>0</v>
      </c>
    </row>
    <row r="211" spans="1:5" x14ac:dyDescent="0.2">
      <c r="A211" s="3">
        <v>210</v>
      </c>
      <c r="B211" s="4">
        <v>804</v>
      </c>
      <c r="C211" s="3">
        <v>1</v>
      </c>
      <c r="D211" s="5">
        <v>3.5</v>
      </c>
      <c r="E211" s="3">
        <v>1</v>
      </c>
    </row>
    <row r="212" spans="1:5" x14ac:dyDescent="0.2">
      <c r="A212" s="3">
        <v>211</v>
      </c>
      <c r="B212" s="4">
        <v>1157.9100000000001</v>
      </c>
      <c r="C212" s="3">
        <v>7</v>
      </c>
      <c r="D212" s="5">
        <v>5</v>
      </c>
      <c r="E212" s="3">
        <v>1</v>
      </c>
    </row>
    <row r="213" spans="1:5" x14ac:dyDescent="0.2">
      <c r="A213" s="3">
        <v>212</v>
      </c>
      <c r="B213" s="4">
        <v>1148.0999999999999</v>
      </c>
      <c r="C213" s="3">
        <v>7</v>
      </c>
      <c r="D213" s="5">
        <v>2.5</v>
      </c>
      <c r="E213" s="3">
        <v>0</v>
      </c>
    </row>
    <row r="214" spans="1:5" x14ac:dyDescent="0.2">
      <c r="A214" s="3">
        <v>213</v>
      </c>
      <c r="B214" s="4">
        <v>1050</v>
      </c>
      <c r="C214" s="3">
        <v>7</v>
      </c>
      <c r="D214" s="5">
        <v>0.5</v>
      </c>
      <c r="E214" s="3">
        <v>0</v>
      </c>
    </row>
    <row r="215" spans="1:5" x14ac:dyDescent="0.2">
      <c r="A215" s="3">
        <v>214</v>
      </c>
      <c r="B215" s="4">
        <v>858</v>
      </c>
      <c r="C215" s="3">
        <v>5</v>
      </c>
      <c r="D215" s="5">
        <v>3.5</v>
      </c>
      <c r="E215" s="3">
        <v>0</v>
      </c>
    </row>
    <row r="216" spans="1:5" x14ac:dyDescent="0.2">
      <c r="A216" s="3">
        <v>215</v>
      </c>
      <c r="B216" s="4">
        <v>1003.86</v>
      </c>
      <c r="C216" s="3">
        <v>6</v>
      </c>
      <c r="D216" s="5">
        <v>2.5</v>
      </c>
      <c r="E216" s="3">
        <v>1</v>
      </c>
    </row>
    <row r="217" spans="1:5" x14ac:dyDescent="0.2">
      <c r="A217" s="3">
        <v>216</v>
      </c>
      <c r="B217" s="4">
        <v>1390.41</v>
      </c>
      <c r="C217" s="3">
        <v>7</v>
      </c>
      <c r="D217" s="5">
        <v>5</v>
      </c>
      <c r="E217" s="3">
        <v>0</v>
      </c>
    </row>
    <row r="218" spans="1:5" x14ac:dyDescent="0.2">
      <c r="A218" s="3">
        <v>217</v>
      </c>
      <c r="B218" s="4">
        <v>894.24</v>
      </c>
      <c r="C218" s="3">
        <v>5</v>
      </c>
      <c r="D218" s="5">
        <v>1.5</v>
      </c>
      <c r="E218" s="3">
        <v>0</v>
      </c>
    </row>
    <row r="219" spans="1:5" x14ac:dyDescent="0.2">
      <c r="A219" s="3">
        <v>218</v>
      </c>
      <c r="B219" s="4">
        <v>951.93</v>
      </c>
      <c r="C219" s="3">
        <v>7</v>
      </c>
      <c r="D219" s="5">
        <v>0.79</v>
      </c>
      <c r="E219" s="3">
        <v>1</v>
      </c>
    </row>
    <row r="220" spans="1:5" x14ac:dyDescent="0.2">
      <c r="A220" s="3">
        <v>219</v>
      </c>
      <c r="B220" s="4">
        <v>1200</v>
      </c>
      <c r="C220" s="3">
        <v>7</v>
      </c>
      <c r="D220" s="5">
        <v>0.5</v>
      </c>
      <c r="E220" s="3">
        <v>1</v>
      </c>
    </row>
    <row r="221" spans="1:5" x14ac:dyDescent="0.2">
      <c r="A221" s="3">
        <v>220</v>
      </c>
      <c r="B221" s="4">
        <v>842.31</v>
      </c>
      <c r="C221" s="3">
        <v>3</v>
      </c>
      <c r="D221" s="5">
        <v>0.5</v>
      </c>
      <c r="E221" s="3">
        <v>0</v>
      </c>
    </row>
    <row r="222" spans="1:5" x14ac:dyDescent="0.2">
      <c r="A222" s="3">
        <v>221</v>
      </c>
      <c r="B222" s="4">
        <v>1130.76</v>
      </c>
      <c r="C222" s="3">
        <v>7</v>
      </c>
      <c r="D222" s="5">
        <v>2.5</v>
      </c>
      <c r="E222" s="3">
        <v>1</v>
      </c>
    </row>
    <row r="223" spans="1:5" x14ac:dyDescent="0.2">
      <c r="A223" s="3">
        <v>222</v>
      </c>
      <c r="B223" s="4">
        <v>990</v>
      </c>
      <c r="C223" s="3">
        <v>5</v>
      </c>
      <c r="D223" s="5">
        <v>2.5</v>
      </c>
      <c r="E223" s="3">
        <v>1</v>
      </c>
    </row>
    <row r="224" spans="1:5" x14ac:dyDescent="0.2">
      <c r="A224" s="3">
        <v>223</v>
      </c>
      <c r="B224" s="4">
        <v>1073.0999999999999</v>
      </c>
      <c r="C224" s="3">
        <v>7</v>
      </c>
      <c r="D224" s="5">
        <v>3.5</v>
      </c>
      <c r="E224" s="3">
        <v>0</v>
      </c>
    </row>
    <row r="225" spans="1:5" x14ac:dyDescent="0.2">
      <c r="A225" s="3">
        <v>224</v>
      </c>
      <c r="B225" s="4">
        <v>690</v>
      </c>
      <c r="C225" s="3">
        <v>2</v>
      </c>
      <c r="D225" s="5">
        <v>0.71</v>
      </c>
      <c r="E225" s="3">
        <v>0</v>
      </c>
    </row>
    <row r="226" spans="1:5" x14ac:dyDescent="0.2">
      <c r="A226" s="3">
        <v>225</v>
      </c>
      <c r="B226" s="4">
        <v>960.6</v>
      </c>
      <c r="C226" s="3">
        <v>5</v>
      </c>
      <c r="D226" s="5">
        <v>4.96</v>
      </c>
      <c r="E226" s="3">
        <v>0</v>
      </c>
    </row>
    <row r="227" spans="1:5" x14ac:dyDescent="0.2">
      <c r="A227" s="3">
        <v>226</v>
      </c>
      <c r="B227" s="4">
        <v>761.55</v>
      </c>
      <c r="C227" s="3">
        <v>2</v>
      </c>
      <c r="D227" s="5">
        <v>0.79</v>
      </c>
      <c r="E227" s="3">
        <v>0</v>
      </c>
    </row>
    <row r="228" spans="1:5" x14ac:dyDescent="0.2">
      <c r="A228" s="3">
        <v>227</v>
      </c>
      <c r="B228" s="4">
        <v>1419.24</v>
      </c>
      <c r="C228" s="3">
        <v>8</v>
      </c>
      <c r="D228" s="5">
        <v>0.5</v>
      </c>
      <c r="E228" s="3">
        <v>1</v>
      </c>
    </row>
    <row r="229" spans="1:5" x14ac:dyDescent="0.2">
      <c r="A229" s="3">
        <v>228</v>
      </c>
      <c r="B229" s="4">
        <v>1257.72</v>
      </c>
      <c r="C229" s="3">
        <v>7</v>
      </c>
      <c r="D229" s="5">
        <v>5</v>
      </c>
      <c r="E229" s="3">
        <v>1</v>
      </c>
    </row>
    <row r="230" spans="1:5" x14ac:dyDescent="0.2">
      <c r="A230" s="3">
        <v>229</v>
      </c>
      <c r="B230" s="4">
        <v>900</v>
      </c>
      <c r="C230" s="3">
        <v>3</v>
      </c>
      <c r="D230" s="5">
        <v>1.5</v>
      </c>
      <c r="E230" s="3">
        <v>0</v>
      </c>
    </row>
    <row r="231" spans="1:5" x14ac:dyDescent="0.2">
      <c r="A231" s="3">
        <v>230</v>
      </c>
      <c r="B231" s="4">
        <v>804</v>
      </c>
      <c r="C231" s="3">
        <v>3</v>
      </c>
      <c r="D231" s="5">
        <v>1.5</v>
      </c>
      <c r="E231" s="3">
        <v>1</v>
      </c>
    </row>
    <row r="232" spans="1:5" x14ac:dyDescent="0.2">
      <c r="A232" s="3">
        <v>231</v>
      </c>
      <c r="B232" s="4">
        <v>1096.17</v>
      </c>
      <c r="C232" s="3">
        <v>6</v>
      </c>
      <c r="D232" s="5">
        <v>0.38</v>
      </c>
      <c r="E232" s="3">
        <v>0</v>
      </c>
    </row>
    <row r="233" spans="1:5" x14ac:dyDescent="0.2">
      <c r="A233" s="3">
        <v>232</v>
      </c>
      <c r="B233" s="4">
        <v>931.74</v>
      </c>
      <c r="C233" s="3">
        <v>5</v>
      </c>
      <c r="D233" s="5">
        <v>2.5</v>
      </c>
      <c r="E233" s="3">
        <v>0</v>
      </c>
    </row>
    <row r="234" spans="1:5" x14ac:dyDescent="0.2">
      <c r="A234" s="3">
        <v>233</v>
      </c>
      <c r="B234" s="4">
        <v>819</v>
      </c>
      <c r="C234" s="3">
        <v>3</v>
      </c>
      <c r="D234" s="5">
        <v>0.5</v>
      </c>
      <c r="E234" s="3">
        <v>1</v>
      </c>
    </row>
    <row r="235" spans="1:5" x14ac:dyDescent="0.2">
      <c r="A235" s="3">
        <v>234</v>
      </c>
      <c r="B235" s="4">
        <v>1055.76</v>
      </c>
      <c r="C235" s="3">
        <v>7</v>
      </c>
      <c r="D235" s="5">
        <v>2.5</v>
      </c>
      <c r="E235" s="3">
        <v>0</v>
      </c>
    </row>
    <row r="236" spans="1:5" x14ac:dyDescent="0.2">
      <c r="A236" s="3">
        <v>235</v>
      </c>
      <c r="B236" s="4">
        <v>764.43</v>
      </c>
      <c r="C236" s="3">
        <v>3</v>
      </c>
      <c r="D236" s="5">
        <v>0.5</v>
      </c>
      <c r="E236" s="3">
        <v>0</v>
      </c>
    </row>
    <row r="237" spans="1:5" x14ac:dyDescent="0.2">
      <c r="A237" s="3">
        <v>236</v>
      </c>
      <c r="B237" s="4">
        <v>1078.8599999999999</v>
      </c>
      <c r="C237" s="3">
        <v>6</v>
      </c>
      <c r="D237" s="5">
        <v>1.5</v>
      </c>
      <c r="E237" s="3">
        <v>0</v>
      </c>
    </row>
    <row r="238" spans="1:5" x14ac:dyDescent="0.2">
      <c r="A238" s="3">
        <v>237</v>
      </c>
      <c r="B238" s="4">
        <v>690</v>
      </c>
      <c r="C238" s="3">
        <v>2</v>
      </c>
      <c r="D238" s="5">
        <v>0.5</v>
      </c>
      <c r="E238" s="3">
        <v>0</v>
      </c>
    </row>
    <row r="239" spans="1:5" x14ac:dyDescent="0.2">
      <c r="A239" s="3">
        <v>238</v>
      </c>
      <c r="B239" s="4">
        <v>1182.72</v>
      </c>
      <c r="C239" s="3">
        <v>6</v>
      </c>
      <c r="D239" s="5">
        <v>0.5</v>
      </c>
      <c r="E239" s="3">
        <v>1</v>
      </c>
    </row>
    <row r="240" spans="1:5" x14ac:dyDescent="0.2">
      <c r="A240" s="3">
        <v>239</v>
      </c>
      <c r="B240" s="4">
        <v>836.55</v>
      </c>
      <c r="C240" s="3">
        <v>5</v>
      </c>
      <c r="D240" s="5">
        <v>0.21</v>
      </c>
      <c r="E240" s="3">
        <v>0</v>
      </c>
    </row>
    <row r="241" spans="1:5" x14ac:dyDescent="0.2">
      <c r="A241" s="3">
        <v>240</v>
      </c>
      <c r="B241" s="4">
        <v>928.86</v>
      </c>
      <c r="C241" s="3">
        <v>5</v>
      </c>
      <c r="D241" s="5">
        <v>0.5</v>
      </c>
      <c r="E241" s="3">
        <v>0</v>
      </c>
    </row>
    <row r="242" spans="1:5" x14ac:dyDescent="0.2">
      <c r="A242" s="3">
        <v>241</v>
      </c>
      <c r="B242" s="4">
        <v>835.11</v>
      </c>
      <c r="C242" s="3">
        <v>5</v>
      </c>
      <c r="D242" s="5">
        <v>1.5</v>
      </c>
      <c r="E242" s="3">
        <v>0</v>
      </c>
    </row>
    <row r="243" spans="1:5" x14ac:dyDescent="0.2">
      <c r="A243" s="3">
        <v>242</v>
      </c>
      <c r="B243" s="4">
        <v>886.17</v>
      </c>
      <c r="C243" s="3">
        <v>3</v>
      </c>
      <c r="D243" s="5">
        <v>1.5</v>
      </c>
      <c r="E243" s="3">
        <v>0</v>
      </c>
    </row>
    <row r="244" spans="1:5" x14ac:dyDescent="0.2">
      <c r="A244" s="3">
        <v>243</v>
      </c>
      <c r="B244" s="4">
        <v>805.86</v>
      </c>
      <c r="C244" s="3">
        <v>5</v>
      </c>
      <c r="D244" s="5">
        <v>0.5</v>
      </c>
      <c r="E244" s="3">
        <v>1</v>
      </c>
    </row>
    <row r="245" spans="1:5" x14ac:dyDescent="0.2">
      <c r="A245" s="3">
        <v>244</v>
      </c>
      <c r="B245" s="4">
        <v>928.86</v>
      </c>
      <c r="C245" s="3">
        <v>6</v>
      </c>
      <c r="D245" s="5">
        <v>0.5</v>
      </c>
      <c r="E245" s="3">
        <v>0</v>
      </c>
    </row>
    <row r="246" spans="1:5" x14ac:dyDescent="0.2">
      <c r="A246" s="3">
        <v>245</v>
      </c>
      <c r="B246" s="4">
        <v>1070.22</v>
      </c>
      <c r="C246" s="3">
        <v>7</v>
      </c>
      <c r="D246" s="5">
        <v>2.5</v>
      </c>
      <c r="E246" s="3">
        <v>1</v>
      </c>
    </row>
    <row r="247" spans="1:5" x14ac:dyDescent="0.2">
      <c r="A247" s="3">
        <v>246</v>
      </c>
      <c r="B247" s="4">
        <v>729.72</v>
      </c>
      <c r="C247" s="3">
        <v>4</v>
      </c>
      <c r="D247" s="5">
        <v>0.96</v>
      </c>
      <c r="E247" s="3">
        <v>0</v>
      </c>
    </row>
    <row r="248" spans="1:5" x14ac:dyDescent="0.2">
      <c r="A248" s="3">
        <v>247</v>
      </c>
      <c r="B248" s="4">
        <v>761.55</v>
      </c>
      <c r="C248" s="3">
        <v>4</v>
      </c>
      <c r="D248" s="5">
        <v>0.5</v>
      </c>
      <c r="E248" s="3">
        <v>0</v>
      </c>
    </row>
    <row r="249" spans="1:5" x14ac:dyDescent="0.2">
      <c r="A249" s="3">
        <v>248</v>
      </c>
      <c r="B249" s="4">
        <v>1052.8800000000001</v>
      </c>
      <c r="C249" s="3">
        <v>7</v>
      </c>
      <c r="D249" s="5">
        <v>0.5</v>
      </c>
      <c r="E249" s="3">
        <v>0</v>
      </c>
    </row>
    <row r="250" spans="1:5" x14ac:dyDescent="0.2">
      <c r="A250" s="3">
        <v>249</v>
      </c>
      <c r="B250" s="4">
        <v>1188.48</v>
      </c>
      <c r="C250" s="3">
        <v>6</v>
      </c>
      <c r="D250" s="5">
        <v>3.29</v>
      </c>
      <c r="E250" s="3">
        <v>0</v>
      </c>
    </row>
    <row r="251" spans="1:5" x14ac:dyDescent="0.2">
      <c r="A251" s="3">
        <v>250</v>
      </c>
      <c r="B251" s="4">
        <v>980.79</v>
      </c>
      <c r="C251" s="3">
        <v>7</v>
      </c>
      <c r="D251" s="5">
        <v>1.29</v>
      </c>
      <c r="E251" s="3">
        <v>0</v>
      </c>
    </row>
    <row r="252" spans="1:5" x14ac:dyDescent="0.2">
      <c r="A252" s="3">
        <v>251</v>
      </c>
      <c r="B252" s="4">
        <v>950.79</v>
      </c>
      <c r="C252" s="3">
        <v>3</v>
      </c>
      <c r="D252" s="5">
        <v>5</v>
      </c>
      <c r="E252" s="3">
        <v>0</v>
      </c>
    </row>
    <row r="253" spans="1:5" x14ac:dyDescent="0.2">
      <c r="A253" s="3">
        <v>252</v>
      </c>
      <c r="B253" s="4">
        <v>605.79</v>
      </c>
      <c r="C253" s="3">
        <v>1</v>
      </c>
      <c r="D253" s="5">
        <v>0.5</v>
      </c>
      <c r="E253" s="3">
        <v>0</v>
      </c>
    </row>
    <row r="254" spans="1:5" x14ac:dyDescent="0.2">
      <c r="A254" s="3">
        <v>253</v>
      </c>
      <c r="B254" s="4">
        <v>805.86</v>
      </c>
      <c r="C254" s="3">
        <v>5</v>
      </c>
      <c r="D254" s="5">
        <v>0.5</v>
      </c>
      <c r="E254" s="3">
        <v>0</v>
      </c>
    </row>
    <row r="255" spans="1:5" x14ac:dyDescent="0.2">
      <c r="A255" s="3">
        <v>254</v>
      </c>
      <c r="B255" s="4">
        <v>720</v>
      </c>
      <c r="C255" s="3">
        <v>2</v>
      </c>
      <c r="D255" s="5">
        <v>1.21</v>
      </c>
      <c r="E255" s="3">
        <v>0</v>
      </c>
    </row>
    <row r="256" spans="1:5" x14ac:dyDescent="0.2">
      <c r="A256" s="3">
        <v>255</v>
      </c>
      <c r="B256" s="4">
        <v>980.79</v>
      </c>
      <c r="C256" s="3">
        <v>6</v>
      </c>
      <c r="D256" s="5">
        <v>0.5</v>
      </c>
      <c r="E256" s="3">
        <v>0</v>
      </c>
    </row>
    <row r="257" spans="1:5" x14ac:dyDescent="0.2">
      <c r="A257" s="3">
        <v>256</v>
      </c>
      <c r="B257" s="4">
        <v>1038.45</v>
      </c>
      <c r="C257" s="3">
        <v>7</v>
      </c>
      <c r="D257" s="5">
        <v>2.5</v>
      </c>
      <c r="E257" s="3">
        <v>0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79"/>
  <sheetViews>
    <sheetView tabSelected="1" zoomScale="75" workbookViewId="0">
      <selection activeCell="F3" sqref="F3"/>
    </sheetView>
  </sheetViews>
  <sheetFormatPr baseColWidth="10" defaultColWidth="10.33203125" defaultRowHeight="15" x14ac:dyDescent="0.2"/>
  <cols>
    <col min="1" max="1" width="22.33203125" style="52" customWidth="1"/>
    <col min="2" max="2" width="15.6640625" style="52" customWidth="1"/>
    <col min="3" max="3" width="20.33203125" style="52" customWidth="1"/>
    <col min="4" max="4" width="18.5" style="52" bestFit="1" customWidth="1"/>
    <col min="5" max="5" width="19.33203125" style="52" bestFit="1" customWidth="1"/>
    <col min="6" max="6" width="18.83203125" style="52" bestFit="1" customWidth="1"/>
    <col min="7" max="7" width="13.1640625" style="52" bestFit="1" customWidth="1"/>
    <col min="8" max="16384" width="10.33203125" style="52"/>
  </cols>
  <sheetData>
    <row r="1" spans="1:8" x14ac:dyDescent="0.2">
      <c r="A1" s="84" t="s">
        <v>105</v>
      </c>
      <c r="B1" s="84"/>
      <c r="C1" s="84"/>
      <c r="D1" s="84"/>
      <c r="E1" s="84"/>
      <c r="F1" s="84"/>
      <c r="G1" s="84"/>
      <c r="H1" s="84"/>
    </row>
    <row r="2" spans="1:8" x14ac:dyDescent="0.2">
      <c r="A2" s="84" t="s">
        <v>106</v>
      </c>
      <c r="B2" s="84"/>
      <c r="C2" s="84"/>
      <c r="D2" s="84"/>
      <c r="E2" s="84"/>
      <c r="F2" s="84"/>
      <c r="G2" s="84"/>
      <c r="H2" s="84"/>
    </row>
    <row r="3" spans="1:8" ht="16" thickBot="1" x14ac:dyDescent="0.25">
      <c r="A3" s="84"/>
      <c r="B3" s="84"/>
      <c r="C3" s="84"/>
      <c r="D3" s="84" t="s">
        <v>111</v>
      </c>
      <c r="E3" s="84"/>
      <c r="F3" s="84"/>
      <c r="G3" s="84"/>
      <c r="H3" s="84"/>
    </row>
    <row r="4" spans="1:8" x14ac:dyDescent="0.2">
      <c r="A4" s="85" t="s">
        <v>22</v>
      </c>
      <c r="B4" s="85"/>
      <c r="C4" s="84"/>
      <c r="D4" s="84"/>
      <c r="E4" s="84"/>
      <c r="F4" s="84"/>
      <c r="G4" s="84"/>
      <c r="H4" s="84"/>
    </row>
    <row r="5" spans="1:8" x14ac:dyDescent="0.2">
      <c r="A5" s="86" t="s">
        <v>23</v>
      </c>
      <c r="B5" s="87">
        <v>0.87623752868194771</v>
      </c>
      <c r="C5" s="84"/>
      <c r="D5" s="84"/>
      <c r="E5" s="84"/>
      <c r="F5" s="84"/>
      <c r="G5" s="84"/>
      <c r="H5" s="84"/>
    </row>
    <row r="6" spans="1:8" x14ac:dyDescent="0.2">
      <c r="A6" s="86" t="s">
        <v>24</v>
      </c>
      <c r="B6" s="87">
        <v>0.76779220667064718</v>
      </c>
      <c r="C6" s="84"/>
      <c r="D6" s="84"/>
      <c r="E6" s="84"/>
      <c r="F6" s="84"/>
      <c r="G6" s="84"/>
      <c r="H6" s="84"/>
    </row>
    <row r="7" spans="1:8" x14ac:dyDescent="0.2">
      <c r="A7" s="88" t="s">
        <v>107</v>
      </c>
      <c r="B7" s="87">
        <v>0.7668780027599017</v>
      </c>
      <c r="C7" s="84"/>
      <c r="D7" s="84"/>
      <c r="E7" s="84"/>
      <c r="F7" s="84"/>
      <c r="G7" s="84"/>
      <c r="H7" s="84"/>
    </row>
    <row r="8" spans="1:8" x14ac:dyDescent="0.2">
      <c r="A8" s="86" t="s">
        <v>26</v>
      </c>
      <c r="B8" s="87">
        <v>110.76117477008417</v>
      </c>
      <c r="C8" s="84"/>
      <c r="D8" s="84"/>
      <c r="E8" s="84"/>
      <c r="F8" s="84"/>
      <c r="G8" s="84"/>
      <c r="H8" s="84"/>
    </row>
    <row r="9" spans="1:8" ht="16" thickBot="1" x14ac:dyDescent="0.25">
      <c r="A9" s="89" t="s">
        <v>27</v>
      </c>
      <c r="B9" s="90">
        <v>256</v>
      </c>
      <c r="C9" s="84"/>
      <c r="D9" s="84"/>
      <c r="E9" s="84"/>
      <c r="F9" s="84"/>
      <c r="G9" s="84"/>
      <c r="H9" s="84"/>
    </row>
    <row r="10" spans="1:8" x14ac:dyDescent="0.2">
      <c r="A10" s="84"/>
      <c r="B10" s="84"/>
      <c r="C10" s="84"/>
      <c r="D10" s="84"/>
      <c r="E10" s="84"/>
      <c r="F10" s="84"/>
      <c r="G10" s="84"/>
      <c r="H10" s="84"/>
    </row>
    <row r="11" spans="1:8" ht="16" thickBot="1" x14ac:dyDescent="0.25">
      <c r="A11" s="84" t="s">
        <v>28</v>
      </c>
      <c r="B11" s="84"/>
      <c r="C11" s="84"/>
      <c r="D11" s="84"/>
      <c r="E11" s="84"/>
      <c r="F11" s="84"/>
      <c r="G11" s="84"/>
      <c r="H11" s="84"/>
    </row>
    <row r="12" spans="1:8" x14ac:dyDescent="0.2">
      <c r="A12" s="91"/>
      <c r="B12" s="91" t="s">
        <v>33</v>
      </c>
      <c r="C12" s="91" t="s">
        <v>34</v>
      </c>
      <c r="D12" s="91" t="s">
        <v>35</v>
      </c>
      <c r="E12" s="91" t="s">
        <v>36</v>
      </c>
      <c r="F12" s="92" t="s">
        <v>77</v>
      </c>
      <c r="G12" s="84"/>
      <c r="H12" s="84"/>
    </row>
    <row r="13" spans="1:8" x14ac:dyDescent="0.2">
      <c r="A13" s="86" t="s">
        <v>29</v>
      </c>
      <c r="B13" s="93">
        <v>1</v>
      </c>
      <c r="C13" s="93">
        <v>10303285.439115368</v>
      </c>
      <c r="D13" s="93">
        <v>10303285.439115368</v>
      </c>
      <c r="E13" s="87">
        <v>839.84786943708684</v>
      </c>
      <c r="F13" s="93">
        <v>1.6684562645090955E-82</v>
      </c>
      <c r="G13" s="84"/>
      <c r="H13" s="84"/>
    </row>
    <row r="14" spans="1:8" x14ac:dyDescent="0.2">
      <c r="A14" s="86" t="s">
        <v>30</v>
      </c>
      <c r="B14" s="93">
        <v>254</v>
      </c>
      <c r="C14" s="93">
        <v>3116081.6104580783</v>
      </c>
      <c r="D14" s="93">
        <v>12268.037836449128</v>
      </c>
      <c r="E14" s="93"/>
      <c r="F14" s="93"/>
      <c r="G14" s="84"/>
      <c r="H14" s="84"/>
    </row>
    <row r="15" spans="1:8" ht="16" thickBot="1" x14ac:dyDescent="0.25">
      <c r="A15" s="89" t="s">
        <v>31</v>
      </c>
      <c r="B15" s="90">
        <v>255</v>
      </c>
      <c r="C15" s="90">
        <v>13419367.049573446</v>
      </c>
      <c r="D15" s="90"/>
      <c r="E15" s="90"/>
      <c r="F15" s="90"/>
      <c r="G15" s="84"/>
      <c r="H15" s="84"/>
    </row>
    <row r="16" spans="1:8" ht="16" thickBot="1" x14ac:dyDescent="0.25">
      <c r="A16" s="84"/>
      <c r="B16" s="84"/>
      <c r="C16" s="84"/>
      <c r="D16" s="84"/>
      <c r="E16" s="84"/>
      <c r="F16" s="84"/>
      <c r="G16" s="84"/>
      <c r="H16" s="84"/>
    </row>
    <row r="17" spans="1:9" x14ac:dyDescent="0.2">
      <c r="A17" s="91"/>
      <c r="B17" s="92" t="s">
        <v>108</v>
      </c>
      <c r="C17" s="92" t="s">
        <v>109</v>
      </c>
      <c r="D17" s="91" t="s">
        <v>39</v>
      </c>
      <c r="E17" s="91" t="s">
        <v>40</v>
      </c>
      <c r="F17" s="92" t="s">
        <v>67</v>
      </c>
      <c r="G17" s="92" t="s">
        <v>68</v>
      </c>
      <c r="H17" s="94"/>
      <c r="I17" s="95"/>
    </row>
    <row r="18" spans="1:9" x14ac:dyDescent="0.2">
      <c r="A18" s="86" t="s">
        <v>32</v>
      </c>
      <c r="B18" s="96">
        <v>533.9207275463375</v>
      </c>
      <c r="C18" s="96">
        <v>15.34652676787749</v>
      </c>
      <c r="D18" s="96">
        <v>34.790981413717084</v>
      </c>
      <c r="E18" s="87">
        <v>1.302376235568657E-98</v>
      </c>
      <c r="F18" s="96">
        <v>503.69809005751381</v>
      </c>
      <c r="G18" s="96">
        <v>564.1433650351612</v>
      </c>
      <c r="H18" s="86"/>
      <c r="I18" s="97"/>
    </row>
    <row r="19" spans="1:9" ht="16" thickBot="1" x14ac:dyDescent="0.25">
      <c r="A19" s="89" t="s">
        <v>110</v>
      </c>
      <c r="B19" s="98">
        <v>90.002722540423051</v>
      </c>
      <c r="C19" s="98">
        <v>3.1056701969126381</v>
      </c>
      <c r="D19" s="98">
        <v>28.980128871988789</v>
      </c>
      <c r="E19" s="99">
        <v>1.6684562645107956E-82</v>
      </c>
      <c r="F19" s="98">
        <v>83.886580045067021</v>
      </c>
      <c r="G19" s="98">
        <v>96.118865035779081</v>
      </c>
      <c r="H19" s="86"/>
      <c r="I19" s="97"/>
    </row>
    <row r="21" spans="1:9" x14ac:dyDescent="0.2">
      <c r="A21" s="52" t="s">
        <v>44</v>
      </c>
    </row>
    <row r="22" spans="1:9" ht="16" thickBot="1" x14ac:dyDescent="0.25"/>
    <row r="23" spans="1:9" x14ac:dyDescent="0.2">
      <c r="A23" s="100" t="s">
        <v>45</v>
      </c>
      <c r="B23" s="100" t="s">
        <v>46</v>
      </c>
      <c r="C23" s="100" t="s">
        <v>47</v>
      </c>
    </row>
    <row r="24" spans="1:9" x14ac:dyDescent="0.2">
      <c r="A24" s="97">
        <v>1</v>
      </c>
      <c r="B24" s="97">
        <v>713.92617262718363</v>
      </c>
      <c r="C24" s="97">
        <v>151.45382737281636</v>
      </c>
    </row>
    <row r="25" spans="1:9" x14ac:dyDescent="0.2">
      <c r="A25" s="97">
        <v>2</v>
      </c>
      <c r="B25" s="97">
        <v>893.93161770802976</v>
      </c>
      <c r="C25" s="97">
        <v>-74.031617708029785</v>
      </c>
    </row>
    <row r="26" spans="1:9" x14ac:dyDescent="0.2">
      <c r="A26" s="97">
        <v>3</v>
      </c>
      <c r="B26" s="97">
        <v>713.92617262718363</v>
      </c>
      <c r="C26" s="97">
        <v>-38.926172627183632</v>
      </c>
    </row>
    <row r="27" spans="1:9" x14ac:dyDescent="0.2">
      <c r="A27" s="97">
        <v>4</v>
      </c>
      <c r="B27" s="97">
        <v>1253.9425078697218</v>
      </c>
      <c r="C27" s="97">
        <v>240.29749213027821</v>
      </c>
    </row>
    <row r="28" spans="1:9" x14ac:dyDescent="0.2">
      <c r="A28" s="97">
        <v>5</v>
      </c>
      <c r="B28" s="97">
        <v>893.93161770802976</v>
      </c>
      <c r="C28" s="97">
        <v>-164.21161770802973</v>
      </c>
    </row>
    <row r="29" spans="1:9" x14ac:dyDescent="0.2">
      <c r="A29" s="97">
        <v>6</v>
      </c>
      <c r="B29" s="97">
        <v>713.92617262718363</v>
      </c>
      <c r="C29" s="97">
        <v>-4.4261726271836324</v>
      </c>
    </row>
    <row r="30" spans="1:9" x14ac:dyDescent="0.2">
      <c r="A30" s="97">
        <v>7</v>
      </c>
      <c r="B30" s="97">
        <v>713.92617262718363</v>
      </c>
      <c r="C30" s="97">
        <v>-21.616172627183687</v>
      </c>
    </row>
    <row r="31" spans="1:9" x14ac:dyDescent="0.2">
      <c r="A31" s="97">
        <v>8</v>
      </c>
      <c r="B31" s="97">
        <v>803.9288951676067</v>
      </c>
      <c r="C31" s="97">
        <v>-81.288895167606711</v>
      </c>
    </row>
    <row r="32" spans="1:9" x14ac:dyDescent="0.2">
      <c r="A32" s="97">
        <v>9</v>
      </c>
      <c r="B32" s="97">
        <v>713.92617262718363</v>
      </c>
      <c r="C32" s="97">
        <v>13.003827372816318</v>
      </c>
    </row>
    <row r="33" spans="1:3" x14ac:dyDescent="0.2">
      <c r="A33" s="97">
        <v>10</v>
      </c>
      <c r="B33" s="97">
        <v>713.92617262718363</v>
      </c>
      <c r="C33" s="97">
        <v>-21.616172627183687</v>
      </c>
    </row>
    <row r="34" spans="1:3" x14ac:dyDescent="0.2">
      <c r="A34" s="97">
        <v>11</v>
      </c>
      <c r="B34" s="97">
        <v>1073.9370627888757</v>
      </c>
      <c r="C34" s="97">
        <v>68.372937211124281</v>
      </c>
    </row>
    <row r="35" spans="1:3" x14ac:dyDescent="0.2">
      <c r="A35" s="97">
        <v>12</v>
      </c>
      <c r="B35" s="97">
        <v>1253.9425078697218</v>
      </c>
      <c r="C35" s="97">
        <v>159.50749213027825</v>
      </c>
    </row>
    <row r="36" spans="1:3" x14ac:dyDescent="0.2">
      <c r="A36" s="97">
        <v>13</v>
      </c>
      <c r="B36" s="97">
        <v>803.9288951676067</v>
      </c>
      <c r="C36" s="97">
        <v>-8.9288951676066972</v>
      </c>
    </row>
    <row r="37" spans="1:3" x14ac:dyDescent="0.2">
      <c r="A37" s="97">
        <v>14</v>
      </c>
      <c r="B37" s="97">
        <v>803.9288951676067</v>
      </c>
      <c r="C37" s="97">
        <v>21.071104832393303</v>
      </c>
    </row>
    <row r="38" spans="1:3" x14ac:dyDescent="0.2">
      <c r="A38" s="97">
        <v>15</v>
      </c>
      <c r="B38" s="97">
        <v>893.93161770802976</v>
      </c>
      <c r="C38" s="97">
        <v>-26.931617708029762</v>
      </c>
    </row>
    <row r="39" spans="1:3" x14ac:dyDescent="0.2">
      <c r="A39" s="97">
        <v>16</v>
      </c>
      <c r="B39" s="97">
        <v>803.9288951676067</v>
      </c>
      <c r="C39" s="97">
        <v>-25.068895167606684</v>
      </c>
    </row>
    <row r="40" spans="1:3" x14ac:dyDescent="0.2">
      <c r="A40" s="97">
        <v>17</v>
      </c>
      <c r="B40" s="97">
        <v>983.93434024845283</v>
      </c>
      <c r="C40" s="97">
        <v>73.445659751547282</v>
      </c>
    </row>
    <row r="41" spans="1:3" x14ac:dyDescent="0.2">
      <c r="A41" s="97">
        <v>18</v>
      </c>
      <c r="B41" s="97">
        <v>623.92345008676057</v>
      </c>
      <c r="C41" s="97">
        <v>81.646549913239483</v>
      </c>
    </row>
    <row r="42" spans="1:3" x14ac:dyDescent="0.2">
      <c r="A42" s="97">
        <v>19</v>
      </c>
      <c r="B42" s="97">
        <v>1163.939785329299</v>
      </c>
      <c r="C42" s="97">
        <v>-111.62978532929901</v>
      </c>
    </row>
    <row r="43" spans="1:3" x14ac:dyDescent="0.2">
      <c r="A43" s="97">
        <v>20</v>
      </c>
      <c r="B43" s="97">
        <v>713.92617262718363</v>
      </c>
      <c r="C43" s="97">
        <v>21.073827372816368</v>
      </c>
    </row>
    <row r="44" spans="1:3" x14ac:dyDescent="0.2">
      <c r="A44" s="97">
        <v>21</v>
      </c>
      <c r="B44" s="97">
        <v>713.92617262718363</v>
      </c>
      <c r="C44" s="97">
        <v>66.073827372816368</v>
      </c>
    </row>
    <row r="45" spans="1:3" x14ac:dyDescent="0.2">
      <c r="A45" s="97">
        <v>22</v>
      </c>
      <c r="B45" s="97">
        <v>1163.939785329299</v>
      </c>
      <c r="C45" s="97">
        <v>90.870214670700989</v>
      </c>
    </row>
    <row r="46" spans="1:3" x14ac:dyDescent="0.2">
      <c r="A46" s="97">
        <v>23</v>
      </c>
      <c r="B46" s="97">
        <v>1163.939785329299</v>
      </c>
      <c r="C46" s="97">
        <v>100.05021467070105</v>
      </c>
    </row>
    <row r="47" spans="1:3" x14ac:dyDescent="0.2">
      <c r="A47" s="97">
        <v>24</v>
      </c>
      <c r="B47" s="97">
        <v>713.92617262718363</v>
      </c>
      <c r="C47" s="97">
        <v>-21.616172627183687</v>
      </c>
    </row>
    <row r="48" spans="1:3" x14ac:dyDescent="0.2">
      <c r="A48" s="97">
        <v>25</v>
      </c>
      <c r="B48" s="97">
        <v>1073.9370627888757</v>
      </c>
      <c r="C48" s="97">
        <v>-127.76706278887571</v>
      </c>
    </row>
    <row r="49" spans="1:3" x14ac:dyDescent="0.2">
      <c r="A49" s="97">
        <v>26</v>
      </c>
      <c r="B49" s="97">
        <v>1253.9425078697218</v>
      </c>
      <c r="C49" s="97">
        <v>155.90749213027811</v>
      </c>
    </row>
    <row r="50" spans="1:3" x14ac:dyDescent="0.2">
      <c r="A50" s="97">
        <v>27</v>
      </c>
      <c r="B50" s="97">
        <v>713.92617262718363</v>
      </c>
      <c r="C50" s="97">
        <v>33.073827372816368</v>
      </c>
    </row>
    <row r="51" spans="1:3" x14ac:dyDescent="0.2">
      <c r="A51" s="97">
        <v>28</v>
      </c>
      <c r="B51" s="97">
        <v>713.92617262718363</v>
      </c>
      <c r="C51" s="97">
        <v>75.073827372816368</v>
      </c>
    </row>
    <row r="52" spans="1:3" x14ac:dyDescent="0.2">
      <c r="A52" s="97">
        <v>29</v>
      </c>
      <c r="B52" s="97">
        <v>1163.939785329299</v>
      </c>
      <c r="C52" s="97">
        <v>-53.939785329298957</v>
      </c>
    </row>
    <row r="53" spans="1:3" x14ac:dyDescent="0.2">
      <c r="A53" s="97">
        <v>30</v>
      </c>
      <c r="B53" s="97">
        <v>983.93434024845283</v>
      </c>
      <c r="C53" s="97">
        <v>-60.834340248452804</v>
      </c>
    </row>
    <row r="54" spans="1:3" x14ac:dyDescent="0.2">
      <c r="A54" s="97">
        <v>31</v>
      </c>
      <c r="B54" s="97">
        <v>713.92617262718363</v>
      </c>
      <c r="C54" s="97">
        <v>-21.616172627183687</v>
      </c>
    </row>
    <row r="55" spans="1:3" x14ac:dyDescent="0.2">
      <c r="A55" s="97">
        <v>32</v>
      </c>
      <c r="B55" s="97">
        <v>623.92345008676057</v>
      </c>
      <c r="C55" s="97">
        <v>24.076549913239432</v>
      </c>
    </row>
    <row r="56" spans="1:3" x14ac:dyDescent="0.2">
      <c r="A56" s="97">
        <v>33</v>
      </c>
      <c r="B56" s="97">
        <v>1163.939785329299</v>
      </c>
      <c r="C56" s="97">
        <v>-96.629785329299011</v>
      </c>
    </row>
    <row r="57" spans="1:3" x14ac:dyDescent="0.2">
      <c r="A57" s="97">
        <v>34</v>
      </c>
      <c r="B57" s="97">
        <v>983.93434024845283</v>
      </c>
      <c r="C57" s="97">
        <v>-113.93434024845283</v>
      </c>
    </row>
    <row r="58" spans="1:3" x14ac:dyDescent="0.2">
      <c r="A58" s="97">
        <v>35</v>
      </c>
      <c r="B58" s="97">
        <v>983.93434024845283</v>
      </c>
      <c r="C58" s="97">
        <v>-101.45434024845281</v>
      </c>
    </row>
    <row r="59" spans="1:3" x14ac:dyDescent="0.2">
      <c r="A59" s="97">
        <v>36</v>
      </c>
      <c r="B59" s="97">
        <v>803.9288951676067</v>
      </c>
      <c r="C59" s="97">
        <v>81.071104832393303</v>
      </c>
    </row>
    <row r="60" spans="1:3" x14ac:dyDescent="0.2">
      <c r="A60" s="97">
        <v>37</v>
      </c>
      <c r="B60" s="97">
        <v>803.9288951676067</v>
      </c>
      <c r="C60" s="97">
        <v>105.0711048323933</v>
      </c>
    </row>
    <row r="61" spans="1:3" x14ac:dyDescent="0.2">
      <c r="A61" s="97">
        <v>38</v>
      </c>
      <c r="B61" s="97">
        <v>1163.939785329299</v>
      </c>
      <c r="C61" s="97">
        <v>-128.51978532929888</v>
      </c>
    </row>
    <row r="62" spans="1:3" x14ac:dyDescent="0.2">
      <c r="A62" s="97">
        <v>39</v>
      </c>
      <c r="B62" s="97">
        <v>623.92345008676057</v>
      </c>
      <c r="C62" s="97">
        <v>33.766549913239487</v>
      </c>
    </row>
    <row r="63" spans="1:3" x14ac:dyDescent="0.2">
      <c r="A63" s="97">
        <v>40</v>
      </c>
      <c r="B63" s="97">
        <v>893.93161770802976</v>
      </c>
      <c r="C63" s="97">
        <v>-34.311617708029758</v>
      </c>
    </row>
    <row r="64" spans="1:3" x14ac:dyDescent="0.2">
      <c r="A64" s="97">
        <v>41</v>
      </c>
      <c r="B64" s="97">
        <v>713.92617262718363</v>
      </c>
      <c r="C64" s="97">
        <v>-97.756172627183673</v>
      </c>
    </row>
    <row r="65" spans="1:3" x14ac:dyDescent="0.2">
      <c r="A65" s="97">
        <v>42</v>
      </c>
      <c r="B65" s="97">
        <v>1073.9370627888757</v>
      </c>
      <c r="C65" s="97">
        <v>-149.93706278887566</v>
      </c>
    </row>
    <row r="66" spans="1:3" x14ac:dyDescent="0.2">
      <c r="A66" s="97">
        <v>43</v>
      </c>
      <c r="B66" s="97">
        <v>983.93434024845283</v>
      </c>
      <c r="C66" s="97">
        <v>-55.074340248452813</v>
      </c>
    </row>
    <row r="67" spans="1:3" x14ac:dyDescent="0.2">
      <c r="A67" s="97">
        <v>44</v>
      </c>
      <c r="B67" s="97">
        <v>803.9288951676067</v>
      </c>
      <c r="C67" s="97">
        <v>-42.378895167606743</v>
      </c>
    </row>
    <row r="68" spans="1:3" x14ac:dyDescent="0.2">
      <c r="A68" s="97">
        <v>45</v>
      </c>
      <c r="B68" s="97">
        <v>1163.939785329299</v>
      </c>
      <c r="C68" s="97">
        <v>59.160214670700952</v>
      </c>
    </row>
    <row r="69" spans="1:3" x14ac:dyDescent="0.2">
      <c r="A69" s="97">
        <v>46</v>
      </c>
      <c r="B69" s="97">
        <v>893.93161770802976</v>
      </c>
      <c r="C69" s="97">
        <v>13.268382291970283</v>
      </c>
    </row>
    <row r="70" spans="1:3" x14ac:dyDescent="0.2">
      <c r="A70" s="97">
        <v>47</v>
      </c>
      <c r="B70" s="97">
        <v>1163.939785329299</v>
      </c>
      <c r="C70" s="97">
        <v>-44.699785329298948</v>
      </c>
    </row>
    <row r="71" spans="1:3" x14ac:dyDescent="0.2">
      <c r="A71" s="97">
        <v>48</v>
      </c>
      <c r="B71" s="97">
        <v>893.93161770802976</v>
      </c>
      <c r="C71" s="97">
        <v>156.06838229197024</v>
      </c>
    </row>
    <row r="72" spans="1:3" x14ac:dyDescent="0.2">
      <c r="A72" s="97">
        <v>49</v>
      </c>
      <c r="B72" s="97">
        <v>1163.939785329299</v>
      </c>
      <c r="C72" s="97">
        <v>336.06021467070104</v>
      </c>
    </row>
    <row r="73" spans="1:3" x14ac:dyDescent="0.2">
      <c r="A73" s="97">
        <v>50</v>
      </c>
      <c r="B73" s="97">
        <v>983.93434024845283</v>
      </c>
      <c r="C73" s="97">
        <v>-244.31434024845282</v>
      </c>
    </row>
    <row r="74" spans="1:3" x14ac:dyDescent="0.2">
      <c r="A74" s="97">
        <v>51</v>
      </c>
      <c r="B74" s="97">
        <v>1253.9425078697218</v>
      </c>
      <c r="C74" s="97">
        <v>-71.222507869721767</v>
      </c>
    </row>
    <row r="75" spans="1:3" x14ac:dyDescent="0.2">
      <c r="A75" s="97">
        <v>52</v>
      </c>
      <c r="B75" s="97">
        <v>983.93434024845283</v>
      </c>
      <c r="C75" s="97">
        <v>6.0656597515471731</v>
      </c>
    </row>
    <row r="76" spans="1:3" x14ac:dyDescent="0.2">
      <c r="A76" s="97">
        <v>53</v>
      </c>
      <c r="B76" s="97">
        <v>1163.939785329299</v>
      </c>
      <c r="C76" s="97">
        <v>204.30021467070105</v>
      </c>
    </row>
    <row r="77" spans="1:3" x14ac:dyDescent="0.2">
      <c r="A77" s="97">
        <v>54</v>
      </c>
      <c r="B77" s="97">
        <v>1253.9425078697218</v>
      </c>
      <c r="C77" s="97">
        <v>130.6774921302781</v>
      </c>
    </row>
    <row r="78" spans="1:3" x14ac:dyDescent="0.2">
      <c r="A78" s="97">
        <v>55</v>
      </c>
      <c r="B78" s="97">
        <v>803.9288951676067</v>
      </c>
      <c r="C78" s="97">
        <v>30.071104832393303</v>
      </c>
    </row>
    <row r="79" spans="1:3" x14ac:dyDescent="0.2">
      <c r="A79" s="97">
        <v>56</v>
      </c>
      <c r="B79" s="97">
        <v>1163.939785329299</v>
      </c>
      <c r="C79" s="97">
        <v>99.540214670701062</v>
      </c>
    </row>
    <row r="80" spans="1:3" x14ac:dyDescent="0.2">
      <c r="A80" s="97">
        <v>57</v>
      </c>
      <c r="B80" s="97">
        <v>1073.9370627888757</v>
      </c>
      <c r="C80" s="97">
        <v>79.922937211124236</v>
      </c>
    </row>
    <row r="81" spans="1:3" x14ac:dyDescent="0.2">
      <c r="A81" s="97">
        <v>58</v>
      </c>
      <c r="B81" s="97">
        <v>1163.939785329299</v>
      </c>
      <c r="C81" s="97">
        <v>99.540214670701062</v>
      </c>
    </row>
    <row r="82" spans="1:3" x14ac:dyDescent="0.2">
      <c r="A82" s="97">
        <v>59</v>
      </c>
      <c r="B82" s="97">
        <v>983.93434024845283</v>
      </c>
      <c r="C82" s="97">
        <v>-170.3343402484528</v>
      </c>
    </row>
    <row r="83" spans="1:3" x14ac:dyDescent="0.2">
      <c r="A83" s="97">
        <v>60</v>
      </c>
      <c r="B83" s="97">
        <v>803.9288951676067</v>
      </c>
      <c r="C83" s="97">
        <v>21.071104832393303</v>
      </c>
    </row>
    <row r="84" spans="1:3" x14ac:dyDescent="0.2">
      <c r="A84" s="97">
        <v>61</v>
      </c>
      <c r="B84" s="97">
        <v>803.9288951676067</v>
      </c>
      <c r="C84" s="97">
        <v>36.071104832393303</v>
      </c>
    </row>
    <row r="85" spans="1:3" x14ac:dyDescent="0.2">
      <c r="A85" s="97">
        <v>62</v>
      </c>
      <c r="B85" s="97">
        <v>713.92617262718363</v>
      </c>
      <c r="C85" s="97">
        <v>-21.616172627183687</v>
      </c>
    </row>
    <row r="86" spans="1:3" x14ac:dyDescent="0.2">
      <c r="A86" s="97">
        <v>63</v>
      </c>
      <c r="B86" s="97">
        <v>803.9288951676067</v>
      </c>
      <c r="C86" s="97">
        <v>32.621104832393257</v>
      </c>
    </row>
    <row r="87" spans="1:3" x14ac:dyDescent="0.2">
      <c r="A87" s="97">
        <v>64</v>
      </c>
      <c r="B87" s="97">
        <v>893.93161770802976</v>
      </c>
      <c r="C87" s="97">
        <v>-80.451617708029744</v>
      </c>
    </row>
    <row r="88" spans="1:3" x14ac:dyDescent="0.2">
      <c r="A88" s="97">
        <v>65</v>
      </c>
      <c r="B88" s="97">
        <v>1163.939785329299</v>
      </c>
      <c r="C88" s="97">
        <v>-200.48978532929891</v>
      </c>
    </row>
    <row r="89" spans="1:3" x14ac:dyDescent="0.2">
      <c r="A89" s="97">
        <v>66</v>
      </c>
      <c r="B89" s="97">
        <v>713.92617262718363</v>
      </c>
      <c r="C89" s="97">
        <v>33.073827372816368</v>
      </c>
    </row>
    <row r="90" spans="1:3" x14ac:dyDescent="0.2">
      <c r="A90" s="97">
        <v>67</v>
      </c>
      <c r="B90" s="97">
        <v>1073.9370627888757</v>
      </c>
      <c r="C90" s="97">
        <v>-158.36706278887561</v>
      </c>
    </row>
    <row r="91" spans="1:3" x14ac:dyDescent="0.2">
      <c r="A91" s="97">
        <v>68</v>
      </c>
      <c r="B91" s="97">
        <v>803.9288951676067</v>
      </c>
      <c r="C91" s="97">
        <v>148.00110483239325</v>
      </c>
    </row>
    <row r="92" spans="1:3" x14ac:dyDescent="0.2">
      <c r="A92" s="97">
        <v>69</v>
      </c>
      <c r="B92" s="97">
        <v>803.9288951676067</v>
      </c>
      <c r="C92" s="97">
        <v>26.831104832393294</v>
      </c>
    </row>
    <row r="93" spans="1:3" x14ac:dyDescent="0.2">
      <c r="A93" s="97">
        <v>70</v>
      </c>
      <c r="B93" s="97">
        <v>803.9288951676067</v>
      </c>
      <c r="C93" s="97">
        <v>49.901104832393344</v>
      </c>
    </row>
    <row r="94" spans="1:3" x14ac:dyDescent="0.2">
      <c r="A94" s="97">
        <v>71</v>
      </c>
      <c r="B94" s="97">
        <v>713.92617262718363</v>
      </c>
      <c r="C94" s="97">
        <v>-53.476172627183587</v>
      </c>
    </row>
    <row r="95" spans="1:3" x14ac:dyDescent="0.2">
      <c r="A95" s="97">
        <v>72</v>
      </c>
      <c r="B95" s="97">
        <v>1073.9370627888757</v>
      </c>
      <c r="C95" s="97">
        <v>100.20293721112444</v>
      </c>
    </row>
    <row r="96" spans="1:3" x14ac:dyDescent="0.2">
      <c r="A96" s="97">
        <v>73</v>
      </c>
      <c r="B96" s="97">
        <v>1073.9370627888757</v>
      </c>
      <c r="C96" s="97">
        <v>-17.337062788875755</v>
      </c>
    </row>
    <row r="97" spans="1:3" x14ac:dyDescent="0.2">
      <c r="A97" s="97">
        <v>74</v>
      </c>
      <c r="B97" s="97">
        <v>1163.939785329299</v>
      </c>
      <c r="C97" s="97">
        <v>66.060214670701043</v>
      </c>
    </row>
    <row r="98" spans="1:3" x14ac:dyDescent="0.2">
      <c r="A98" s="97">
        <v>75</v>
      </c>
      <c r="B98" s="97">
        <v>623.92345008676057</v>
      </c>
      <c r="C98" s="97">
        <v>4.3365499132394234</v>
      </c>
    </row>
    <row r="99" spans="1:3" x14ac:dyDescent="0.2">
      <c r="A99" s="97">
        <v>76</v>
      </c>
      <c r="B99" s="97">
        <v>713.92617262718363</v>
      </c>
      <c r="C99" s="97">
        <v>47.623827372816322</v>
      </c>
    </row>
    <row r="100" spans="1:3" x14ac:dyDescent="0.2">
      <c r="A100" s="97">
        <v>77</v>
      </c>
      <c r="B100" s="97">
        <v>983.93434024845283</v>
      </c>
      <c r="C100" s="97">
        <v>-98.934340248452827</v>
      </c>
    </row>
    <row r="101" spans="1:3" x14ac:dyDescent="0.2">
      <c r="A101" s="97">
        <v>78</v>
      </c>
      <c r="B101" s="97">
        <v>893.93161770802976</v>
      </c>
      <c r="C101" s="97">
        <v>-28.551617708029767</v>
      </c>
    </row>
    <row r="102" spans="1:3" x14ac:dyDescent="0.2">
      <c r="A102" s="97">
        <v>79</v>
      </c>
      <c r="B102" s="97">
        <v>983.93434024845283</v>
      </c>
      <c r="C102" s="97">
        <v>192.99565975154724</v>
      </c>
    </row>
    <row r="103" spans="1:3" x14ac:dyDescent="0.2">
      <c r="A103" s="97">
        <v>80</v>
      </c>
      <c r="B103" s="97">
        <v>803.9288951676067</v>
      </c>
      <c r="C103" s="97">
        <v>21.071104832393303</v>
      </c>
    </row>
    <row r="104" spans="1:3" x14ac:dyDescent="0.2">
      <c r="A104" s="97">
        <v>81</v>
      </c>
      <c r="B104" s="97">
        <v>803.9288951676067</v>
      </c>
      <c r="C104" s="97">
        <v>44.171104832393326</v>
      </c>
    </row>
    <row r="105" spans="1:3" x14ac:dyDescent="0.2">
      <c r="A105" s="97">
        <v>82</v>
      </c>
      <c r="B105" s="97">
        <v>623.92345008676057</v>
      </c>
      <c r="C105" s="97">
        <v>58.006549913239382</v>
      </c>
    </row>
    <row r="106" spans="1:3" x14ac:dyDescent="0.2">
      <c r="A106" s="97">
        <v>83</v>
      </c>
      <c r="B106" s="97">
        <v>1163.939785329299</v>
      </c>
      <c r="C106" s="97">
        <v>76.470214670701125</v>
      </c>
    </row>
    <row r="107" spans="1:3" x14ac:dyDescent="0.2">
      <c r="A107" s="97">
        <v>84</v>
      </c>
      <c r="B107" s="97">
        <v>1163.939785329299</v>
      </c>
      <c r="C107" s="97">
        <v>354.81021467070104</v>
      </c>
    </row>
    <row r="108" spans="1:3" x14ac:dyDescent="0.2">
      <c r="A108" s="97">
        <v>85</v>
      </c>
      <c r="B108" s="97">
        <v>893.93161770802976</v>
      </c>
      <c r="C108" s="97">
        <v>-164.21161770802973</v>
      </c>
    </row>
    <row r="109" spans="1:3" x14ac:dyDescent="0.2">
      <c r="A109" s="97">
        <v>86</v>
      </c>
      <c r="B109" s="97">
        <v>1253.9425078697218</v>
      </c>
      <c r="C109" s="97">
        <v>246.05749213027821</v>
      </c>
    </row>
    <row r="110" spans="1:3" x14ac:dyDescent="0.2">
      <c r="A110" s="97">
        <v>87</v>
      </c>
      <c r="B110" s="97">
        <v>983.93434024845283</v>
      </c>
      <c r="C110" s="97">
        <v>-178.10434024845279</v>
      </c>
    </row>
    <row r="111" spans="1:3" x14ac:dyDescent="0.2">
      <c r="A111" s="97">
        <v>88</v>
      </c>
      <c r="B111" s="97">
        <v>713.92617262718363</v>
      </c>
      <c r="C111" s="97">
        <v>99.553827372816386</v>
      </c>
    </row>
    <row r="112" spans="1:3" x14ac:dyDescent="0.2">
      <c r="A112" s="97">
        <v>89</v>
      </c>
      <c r="B112" s="97">
        <v>803.9288951676067</v>
      </c>
      <c r="C112" s="97">
        <v>-2.9288951676066972</v>
      </c>
    </row>
    <row r="113" spans="1:3" x14ac:dyDescent="0.2">
      <c r="A113" s="97">
        <v>90</v>
      </c>
      <c r="B113" s="97">
        <v>893.93161770802976</v>
      </c>
      <c r="C113" s="97">
        <v>0.30838229197024702</v>
      </c>
    </row>
    <row r="114" spans="1:3" x14ac:dyDescent="0.2">
      <c r="A114" s="97">
        <v>91</v>
      </c>
      <c r="B114" s="97">
        <v>893.93161770802976</v>
      </c>
      <c r="C114" s="97">
        <v>-68.931617708029762</v>
      </c>
    </row>
    <row r="115" spans="1:3" x14ac:dyDescent="0.2">
      <c r="A115" s="97">
        <v>92</v>
      </c>
      <c r="B115" s="97">
        <v>983.93434024845283</v>
      </c>
      <c r="C115" s="97">
        <v>-91.434340248452827</v>
      </c>
    </row>
    <row r="116" spans="1:3" x14ac:dyDescent="0.2">
      <c r="A116" s="97">
        <v>93</v>
      </c>
      <c r="B116" s="97">
        <v>713.92617262718363</v>
      </c>
      <c r="C116" s="97">
        <v>-26.926172627183632</v>
      </c>
    </row>
    <row r="117" spans="1:3" x14ac:dyDescent="0.2">
      <c r="A117" s="97">
        <v>94</v>
      </c>
      <c r="B117" s="97">
        <v>803.9288951676067</v>
      </c>
      <c r="C117" s="97">
        <v>-7.7588951676067381</v>
      </c>
    </row>
    <row r="118" spans="1:3" x14ac:dyDescent="0.2">
      <c r="A118" s="97">
        <v>95</v>
      </c>
      <c r="B118" s="97">
        <v>713.92617262718363</v>
      </c>
      <c r="C118" s="97">
        <v>-11.926172627183632</v>
      </c>
    </row>
    <row r="119" spans="1:3" x14ac:dyDescent="0.2">
      <c r="A119" s="97">
        <v>96</v>
      </c>
      <c r="B119" s="97">
        <v>623.92345008676057</v>
      </c>
      <c r="C119" s="97">
        <v>164.1165499132394</v>
      </c>
    </row>
    <row r="120" spans="1:3" x14ac:dyDescent="0.2">
      <c r="A120" s="97">
        <v>97</v>
      </c>
      <c r="B120" s="97">
        <v>1163.939785329299</v>
      </c>
      <c r="C120" s="97">
        <v>-53.939785329298957</v>
      </c>
    </row>
    <row r="121" spans="1:3" x14ac:dyDescent="0.2">
      <c r="A121" s="97">
        <v>98</v>
      </c>
      <c r="B121" s="97">
        <v>623.92345008676057</v>
      </c>
      <c r="C121" s="97">
        <v>154.93654991323945</v>
      </c>
    </row>
    <row r="122" spans="1:3" x14ac:dyDescent="0.2">
      <c r="A122" s="97">
        <v>99</v>
      </c>
      <c r="B122" s="97">
        <v>713.92617262718363</v>
      </c>
      <c r="C122" s="97">
        <v>81.073827372816368</v>
      </c>
    </row>
    <row r="123" spans="1:3" x14ac:dyDescent="0.2">
      <c r="A123" s="97">
        <v>100</v>
      </c>
      <c r="B123" s="97">
        <v>713.92617262718363</v>
      </c>
      <c r="C123" s="97">
        <v>66.313827372816377</v>
      </c>
    </row>
    <row r="124" spans="1:3" x14ac:dyDescent="0.2">
      <c r="A124" s="97">
        <v>101</v>
      </c>
      <c r="B124" s="97">
        <v>803.9288951676067</v>
      </c>
      <c r="C124" s="97">
        <v>15.311104832393312</v>
      </c>
    </row>
    <row r="125" spans="1:3" x14ac:dyDescent="0.2">
      <c r="A125" s="97">
        <v>102</v>
      </c>
      <c r="B125" s="97">
        <v>1253.9425078697218</v>
      </c>
      <c r="C125" s="97">
        <v>-25.082507869721894</v>
      </c>
    </row>
    <row r="126" spans="1:3" x14ac:dyDescent="0.2">
      <c r="A126" s="97">
        <v>103</v>
      </c>
      <c r="B126" s="97">
        <v>983.93434024845283</v>
      </c>
      <c r="C126" s="97">
        <v>-173.93434024845283</v>
      </c>
    </row>
    <row r="127" spans="1:3" x14ac:dyDescent="0.2">
      <c r="A127" s="97">
        <v>104</v>
      </c>
      <c r="B127" s="97">
        <v>623.92345008676057</v>
      </c>
      <c r="C127" s="97">
        <v>6.0765499132394325</v>
      </c>
    </row>
    <row r="128" spans="1:3" x14ac:dyDescent="0.2">
      <c r="A128" s="97">
        <v>105</v>
      </c>
      <c r="B128" s="97">
        <v>893.93161770802976</v>
      </c>
      <c r="C128" s="97">
        <v>-164.21161770802973</v>
      </c>
    </row>
    <row r="129" spans="1:3" x14ac:dyDescent="0.2">
      <c r="A129" s="97">
        <v>106</v>
      </c>
      <c r="B129" s="97">
        <v>1163.939785329299</v>
      </c>
      <c r="C129" s="97">
        <v>-98.939785329298957</v>
      </c>
    </row>
    <row r="130" spans="1:3" x14ac:dyDescent="0.2">
      <c r="A130" s="97">
        <v>107</v>
      </c>
      <c r="B130" s="97">
        <v>803.9288951676067</v>
      </c>
      <c r="C130" s="97">
        <v>12.071104832393303</v>
      </c>
    </row>
    <row r="131" spans="1:3" x14ac:dyDescent="0.2">
      <c r="A131" s="97">
        <v>108</v>
      </c>
      <c r="B131" s="97">
        <v>1163.939785329299</v>
      </c>
      <c r="C131" s="97">
        <v>7.5602146707010434</v>
      </c>
    </row>
    <row r="132" spans="1:3" x14ac:dyDescent="0.2">
      <c r="A132" s="97">
        <v>109</v>
      </c>
      <c r="B132" s="97">
        <v>713.92617262718363</v>
      </c>
      <c r="C132" s="97">
        <v>9.5538273728163858</v>
      </c>
    </row>
    <row r="133" spans="1:3" x14ac:dyDescent="0.2">
      <c r="A133" s="97">
        <v>110</v>
      </c>
      <c r="B133" s="97">
        <v>1073.9370627888757</v>
      </c>
      <c r="C133" s="97">
        <v>-116.21706278887564</v>
      </c>
    </row>
    <row r="134" spans="1:3" x14ac:dyDescent="0.2">
      <c r="A134" s="97">
        <v>111</v>
      </c>
      <c r="B134" s="97">
        <v>1253.9425078697218</v>
      </c>
      <c r="C134" s="97">
        <v>21.057492130278206</v>
      </c>
    </row>
    <row r="135" spans="1:3" x14ac:dyDescent="0.2">
      <c r="A135" s="97">
        <v>112</v>
      </c>
      <c r="B135" s="97">
        <v>1073.9370627888757</v>
      </c>
      <c r="C135" s="97">
        <v>-179.69706278887566</v>
      </c>
    </row>
    <row r="136" spans="1:3" x14ac:dyDescent="0.2">
      <c r="A136" s="97">
        <v>113</v>
      </c>
      <c r="B136" s="97">
        <v>623.92345008676057</v>
      </c>
      <c r="C136" s="97">
        <v>-21.613450086760622</v>
      </c>
    </row>
    <row r="137" spans="1:3" x14ac:dyDescent="0.2">
      <c r="A137" s="97">
        <v>114</v>
      </c>
      <c r="B137" s="97">
        <v>1163.939785329299</v>
      </c>
      <c r="C137" s="97">
        <v>-160.07978532929894</v>
      </c>
    </row>
    <row r="138" spans="1:3" x14ac:dyDescent="0.2">
      <c r="A138" s="97">
        <v>115</v>
      </c>
      <c r="B138" s="97">
        <v>1073.9370627888757</v>
      </c>
      <c r="C138" s="97">
        <v>61.442937211124445</v>
      </c>
    </row>
    <row r="139" spans="1:3" x14ac:dyDescent="0.2">
      <c r="A139" s="97">
        <v>116</v>
      </c>
      <c r="B139" s="97">
        <v>803.9288951676067</v>
      </c>
      <c r="C139" s="97">
        <v>36.071104832393303</v>
      </c>
    </row>
    <row r="140" spans="1:3" x14ac:dyDescent="0.2">
      <c r="A140" s="97">
        <v>117</v>
      </c>
      <c r="B140" s="97">
        <v>713.92617262718363</v>
      </c>
      <c r="C140" s="97">
        <v>42.073827372816368</v>
      </c>
    </row>
    <row r="141" spans="1:3" x14ac:dyDescent="0.2">
      <c r="A141" s="97">
        <v>118</v>
      </c>
      <c r="B141" s="97">
        <v>713.92617262718363</v>
      </c>
      <c r="C141" s="97">
        <v>56.263827372816422</v>
      </c>
    </row>
    <row r="142" spans="1:3" x14ac:dyDescent="0.2">
      <c r="A142" s="97">
        <v>119</v>
      </c>
      <c r="B142" s="97">
        <v>713.92617262718363</v>
      </c>
      <c r="C142" s="97">
        <v>36.073827372816368</v>
      </c>
    </row>
    <row r="143" spans="1:3" x14ac:dyDescent="0.2">
      <c r="A143" s="97">
        <v>120</v>
      </c>
      <c r="B143" s="97">
        <v>713.92617262718363</v>
      </c>
      <c r="C143" s="97">
        <v>-26.926172627183632</v>
      </c>
    </row>
    <row r="144" spans="1:3" x14ac:dyDescent="0.2">
      <c r="A144" s="97">
        <v>121</v>
      </c>
      <c r="B144" s="97">
        <v>893.93161770802976</v>
      </c>
      <c r="C144" s="97">
        <v>6.0683822919702379</v>
      </c>
    </row>
    <row r="145" spans="1:3" x14ac:dyDescent="0.2">
      <c r="A145" s="97">
        <v>122</v>
      </c>
      <c r="B145" s="97">
        <v>713.92617262718363</v>
      </c>
      <c r="C145" s="97">
        <v>66.073827372816368</v>
      </c>
    </row>
    <row r="146" spans="1:3" x14ac:dyDescent="0.2">
      <c r="A146" s="97">
        <v>123</v>
      </c>
      <c r="B146" s="97">
        <v>1163.939785329299</v>
      </c>
      <c r="C146" s="97">
        <v>263.97021467070113</v>
      </c>
    </row>
    <row r="147" spans="1:3" x14ac:dyDescent="0.2">
      <c r="A147" s="97">
        <v>124</v>
      </c>
      <c r="B147" s="97">
        <v>1253.9425078697218</v>
      </c>
      <c r="C147" s="97">
        <v>21.057492130278206</v>
      </c>
    </row>
    <row r="148" spans="1:3" x14ac:dyDescent="0.2">
      <c r="A148" s="97">
        <v>125</v>
      </c>
      <c r="B148" s="97">
        <v>983.93434024845283</v>
      </c>
      <c r="C148" s="97">
        <v>-72.384340248452872</v>
      </c>
    </row>
    <row r="149" spans="1:3" x14ac:dyDescent="0.2">
      <c r="A149" s="97">
        <v>126</v>
      </c>
      <c r="B149" s="97">
        <v>1163.939785329299</v>
      </c>
      <c r="C149" s="97">
        <v>10.080214670701025</v>
      </c>
    </row>
    <row r="150" spans="1:3" x14ac:dyDescent="0.2">
      <c r="A150" s="97">
        <v>127</v>
      </c>
      <c r="B150" s="97">
        <v>713.92617262718363</v>
      </c>
      <c r="C150" s="97">
        <v>-4.2761726271836551</v>
      </c>
    </row>
    <row r="151" spans="1:3" x14ac:dyDescent="0.2">
      <c r="A151" s="97">
        <v>128</v>
      </c>
      <c r="B151" s="97">
        <v>1163.939785329299</v>
      </c>
      <c r="C151" s="97">
        <v>99.540214670701062</v>
      </c>
    </row>
    <row r="152" spans="1:3" x14ac:dyDescent="0.2">
      <c r="A152" s="97">
        <v>129</v>
      </c>
      <c r="B152" s="97">
        <v>713.92617262718363</v>
      </c>
      <c r="C152" s="97">
        <v>73.573827372816368</v>
      </c>
    </row>
    <row r="153" spans="1:3" x14ac:dyDescent="0.2">
      <c r="A153" s="97">
        <v>130</v>
      </c>
      <c r="B153" s="97">
        <v>713.92617262718363</v>
      </c>
      <c r="C153" s="97">
        <v>93.793827372816395</v>
      </c>
    </row>
    <row r="154" spans="1:3" x14ac:dyDescent="0.2">
      <c r="A154" s="97">
        <v>131</v>
      </c>
      <c r="B154" s="97">
        <v>1163.939785329299</v>
      </c>
      <c r="C154" s="97">
        <v>174.54021467070106</v>
      </c>
    </row>
    <row r="155" spans="1:3" x14ac:dyDescent="0.2">
      <c r="A155" s="97">
        <v>132</v>
      </c>
      <c r="B155" s="97">
        <v>893.93161770802976</v>
      </c>
      <c r="C155" s="97">
        <v>-86.241617708029708</v>
      </c>
    </row>
    <row r="156" spans="1:3" x14ac:dyDescent="0.2">
      <c r="A156" s="97">
        <v>133</v>
      </c>
      <c r="B156" s="97">
        <v>1163.939785329299</v>
      </c>
      <c r="C156" s="97">
        <v>66.060214670701043</v>
      </c>
    </row>
    <row r="157" spans="1:3" x14ac:dyDescent="0.2">
      <c r="A157" s="97">
        <v>134</v>
      </c>
      <c r="B157" s="97">
        <v>1163.939785329299</v>
      </c>
      <c r="C157" s="97">
        <v>-139.64978532929899</v>
      </c>
    </row>
    <row r="158" spans="1:3" x14ac:dyDescent="0.2">
      <c r="A158" s="97">
        <v>135</v>
      </c>
      <c r="B158" s="97">
        <v>623.92345008676057</v>
      </c>
      <c r="C158" s="97">
        <v>-35.443450086760549</v>
      </c>
    </row>
    <row r="159" spans="1:3" x14ac:dyDescent="0.2">
      <c r="A159" s="97">
        <v>136</v>
      </c>
      <c r="B159" s="97">
        <v>983.93434024845283</v>
      </c>
      <c r="C159" s="97">
        <v>-78.144340248452863</v>
      </c>
    </row>
    <row r="160" spans="1:3" x14ac:dyDescent="0.2">
      <c r="A160" s="97">
        <v>137</v>
      </c>
      <c r="B160" s="97">
        <v>1253.9425078697218</v>
      </c>
      <c r="C160" s="97">
        <v>297.98749213027827</v>
      </c>
    </row>
    <row r="161" spans="1:3" x14ac:dyDescent="0.2">
      <c r="A161" s="97">
        <v>138</v>
      </c>
      <c r="B161" s="97">
        <v>983.93434024845283</v>
      </c>
      <c r="C161" s="97">
        <v>192.99565975154724</v>
      </c>
    </row>
    <row r="162" spans="1:3" x14ac:dyDescent="0.2">
      <c r="A162" s="97">
        <v>139</v>
      </c>
      <c r="B162" s="97">
        <v>713.92617262718363</v>
      </c>
      <c r="C162" s="97">
        <v>88.003827372816318</v>
      </c>
    </row>
    <row r="163" spans="1:3" x14ac:dyDescent="0.2">
      <c r="A163" s="97">
        <v>140</v>
      </c>
      <c r="B163" s="97">
        <v>623.92345008676057</v>
      </c>
      <c r="C163" s="97">
        <v>-11.923450086760568</v>
      </c>
    </row>
    <row r="164" spans="1:3" x14ac:dyDescent="0.2">
      <c r="A164" s="97">
        <v>141</v>
      </c>
      <c r="B164" s="97">
        <v>1073.9370627888757</v>
      </c>
      <c r="C164" s="97">
        <v>-72.38706278887571</v>
      </c>
    </row>
    <row r="165" spans="1:3" x14ac:dyDescent="0.2">
      <c r="A165" s="97">
        <v>142</v>
      </c>
      <c r="B165" s="97">
        <v>893.93161770802976</v>
      </c>
      <c r="C165" s="97">
        <v>37.808382291970247</v>
      </c>
    </row>
    <row r="166" spans="1:3" x14ac:dyDescent="0.2">
      <c r="A166" s="97">
        <v>143</v>
      </c>
      <c r="B166" s="97">
        <v>1163.939785329299</v>
      </c>
      <c r="C166" s="97">
        <v>26.850214670701007</v>
      </c>
    </row>
    <row r="167" spans="1:3" x14ac:dyDescent="0.2">
      <c r="A167" s="97">
        <v>144</v>
      </c>
      <c r="B167" s="97">
        <v>893.93161770802976</v>
      </c>
      <c r="C167" s="97">
        <v>-164.21161770802973</v>
      </c>
    </row>
    <row r="168" spans="1:3" x14ac:dyDescent="0.2">
      <c r="A168" s="97">
        <v>145</v>
      </c>
      <c r="B168" s="97">
        <v>1253.9425078697218</v>
      </c>
      <c r="C168" s="97">
        <v>111.05749213027821</v>
      </c>
    </row>
    <row r="169" spans="1:3" x14ac:dyDescent="0.2">
      <c r="A169" s="97">
        <v>146</v>
      </c>
      <c r="B169" s="97">
        <v>803.9288951676067</v>
      </c>
      <c r="C169" s="97">
        <v>6.0711048323933028</v>
      </c>
    </row>
    <row r="170" spans="1:3" x14ac:dyDescent="0.2">
      <c r="A170" s="97">
        <v>147</v>
      </c>
      <c r="B170" s="97">
        <v>623.92345008676057</v>
      </c>
      <c r="C170" s="97">
        <v>232.24654991323939</v>
      </c>
    </row>
    <row r="171" spans="1:3" x14ac:dyDescent="0.2">
      <c r="A171" s="97">
        <v>148</v>
      </c>
      <c r="B171" s="97">
        <v>1163.939785329299</v>
      </c>
      <c r="C171" s="97">
        <v>105.30021467070105</v>
      </c>
    </row>
    <row r="172" spans="1:3" x14ac:dyDescent="0.2">
      <c r="A172" s="97">
        <v>149</v>
      </c>
      <c r="B172" s="97">
        <v>713.92617262718363</v>
      </c>
      <c r="C172" s="97">
        <v>-89.926172627183632</v>
      </c>
    </row>
    <row r="173" spans="1:3" x14ac:dyDescent="0.2">
      <c r="A173" s="97">
        <v>150</v>
      </c>
      <c r="B173" s="97">
        <v>893.93161770802976</v>
      </c>
      <c r="C173" s="97">
        <v>-28.521617708029794</v>
      </c>
    </row>
    <row r="174" spans="1:3" x14ac:dyDescent="0.2">
      <c r="A174" s="97">
        <v>151</v>
      </c>
      <c r="B174" s="97">
        <v>623.92345008676057</v>
      </c>
      <c r="C174" s="97">
        <v>73.936549913239446</v>
      </c>
    </row>
    <row r="175" spans="1:3" x14ac:dyDescent="0.2">
      <c r="A175" s="97">
        <v>152</v>
      </c>
      <c r="B175" s="97">
        <v>1163.939785329299</v>
      </c>
      <c r="C175" s="97">
        <v>73.560214670701043</v>
      </c>
    </row>
    <row r="176" spans="1:3" x14ac:dyDescent="0.2">
      <c r="A176" s="97">
        <v>153</v>
      </c>
      <c r="B176" s="97">
        <v>1073.9370627888757</v>
      </c>
      <c r="C176" s="97">
        <v>-83.937062788875664</v>
      </c>
    </row>
    <row r="177" spans="1:3" x14ac:dyDescent="0.2">
      <c r="A177" s="97">
        <v>154</v>
      </c>
      <c r="B177" s="97">
        <v>623.92345008676057</v>
      </c>
      <c r="C177" s="97">
        <v>194.17654991323946</v>
      </c>
    </row>
    <row r="178" spans="1:3" x14ac:dyDescent="0.2">
      <c r="A178" s="97">
        <v>155</v>
      </c>
      <c r="B178" s="97">
        <v>713.92617262718363</v>
      </c>
      <c r="C178" s="97">
        <v>-26.926172627183632</v>
      </c>
    </row>
    <row r="179" spans="1:3" x14ac:dyDescent="0.2">
      <c r="A179" s="97">
        <v>156</v>
      </c>
      <c r="B179" s="97">
        <v>1163.939785329299</v>
      </c>
      <c r="C179" s="97">
        <v>-96.629785329299011</v>
      </c>
    </row>
    <row r="180" spans="1:3" x14ac:dyDescent="0.2">
      <c r="A180" s="97">
        <v>157</v>
      </c>
      <c r="B180" s="97">
        <v>893.93161770802976</v>
      </c>
      <c r="C180" s="97">
        <v>-164.21161770802973</v>
      </c>
    </row>
    <row r="181" spans="1:3" x14ac:dyDescent="0.2">
      <c r="A181" s="97">
        <v>158</v>
      </c>
      <c r="B181" s="97">
        <v>1253.9425078697218</v>
      </c>
      <c r="C181" s="97">
        <v>96.057492130278206</v>
      </c>
    </row>
    <row r="182" spans="1:3" x14ac:dyDescent="0.2">
      <c r="A182" s="97">
        <v>159</v>
      </c>
      <c r="B182" s="97">
        <v>1253.9425078697218</v>
      </c>
      <c r="C182" s="97">
        <v>130.6774921302781</v>
      </c>
    </row>
    <row r="183" spans="1:3" x14ac:dyDescent="0.2">
      <c r="A183" s="97">
        <v>160</v>
      </c>
      <c r="B183" s="97">
        <v>983.93434024845283</v>
      </c>
      <c r="C183" s="97">
        <v>-117.0843402484528</v>
      </c>
    </row>
    <row r="184" spans="1:3" x14ac:dyDescent="0.2">
      <c r="A184" s="97">
        <v>161</v>
      </c>
      <c r="B184" s="97">
        <v>1163.939785329299</v>
      </c>
      <c r="C184" s="97">
        <v>-35.939785329298957</v>
      </c>
    </row>
    <row r="185" spans="1:3" x14ac:dyDescent="0.2">
      <c r="A185" s="97">
        <v>162</v>
      </c>
      <c r="B185" s="97">
        <v>1073.9370627888757</v>
      </c>
      <c r="C185" s="97">
        <v>7.8029372111243447</v>
      </c>
    </row>
    <row r="186" spans="1:3" x14ac:dyDescent="0.2">
      <c r="A186" s="97">
        <v>163</v>
      </c>
      <c r="B186" s="97">
        <v>1253.9425078697218</v>
      </c>
      <c r="C186" s="97">
        <v>142.22749213027828</v>
      </c>
    </row>
    <row r="187" spans="1:3" x14ac:dyDescent="0.2">
      <c r="A187" s="97">
        <v>164</v>
      </c>
      <c r="B187" s="97">
        <v>983.93434024845283</v>
      </c>
      <c r="C187" s="97">
        <v>-153.14434024845286</v>
      </c>
    </row>
    <row r="188" spans="1:3" x14ac:dyDescent="0.2">
      <c r="A188" s="97">
        <v>165</v>
      </c>
      <c r="B188" s="97">
        <v>713.92617262718363</v>
      </c>
      <c r="C188" s="97">
        <v>-21.616172627183687</v>
      </c>
    </row>
    <row r="189" spans="1:3" x14ac:dyDescent="0.2">
      <c r="A189" s="97">
        <v>166</v>
      </c>
      <c r="B189" s="97">
        <v>1163.939785329299</v>
      </c>
      <c r="C189" s="97">
        <v>-33.179785329298966</v>
      </c>
    </row>
    <row r="190" spans="1:3" x14ac:dyDescent="0.2">
      <c r="A190" s="97">
        <v>167</v>
      </c>
      <c r="B190" s="97">
        <v>803.9288951676067</v>
      </c>
      <c r="C190" s="97">
        <v>32.621104832393257</v>
      </c>
    </row>
    <row r="191" spans="1:3" x14ac:dyDescent="0.2">
      <c r="A191" s="97">
        <v>168</v>
      </c>
      <c r="B191" s="97">
        <v>713.92617262718363</v>
      </c>
      <c r="C191" s="97">
        <v>21.073827372816368</v>
      </c>
    </row>
    <row r="192" spans="1:3" x14ac:dyDescent="0.2">
      <c r="A192" s="97">
        <v>169</v>
      </c>
      <c r="B192" s="97">
        <v>983.93434024845283</v>
      </c>
      <c r="C192" s="97">
        <v>89.165659751547082</v>
      </c>
    </row>
    <row r="193" spans="1:3" x14ac:dyDescent="0.2">
      <c r="A193" s="97">
        <v>170</v>
      </c>
      <c r="B193" s="97">
        <v>713.92617262718363</v>
      </c>
      <c r="C193" s="97">
        <v>-4.3061726271836278</v>
      </c>
    </row>
    <row r="194" spans="1:3" x14ac:dyDescent="0.2">
      <c r="A194" s="97">
        <v>171</v>
      </c>
      <c r="B194" s="97">
        <v>893.93161770802976</v>
      </c>
      <c r="C194" s="97">
        <v>29.168382291970261</v>
      </c>
    </row>
    <row r="195" spans="1:3" x14ac:dyDescent="0.2">
      <c r="A195" s="97">
        <v>172</v>
      </c>
      <c r="B195" s="97">
        <v>1073.9370627888757</v>
      </c>
      <c r="C195" s="97">
        <v>126.06293721112434</v>
      </c>
    </row>
    <row r="196" spans="1:3" x14ac:dyDescent="0.2">
      <c r="A196" s="97">
        <v>173</v>
      </c>
      <c r="B196" s="97">
        <v>893.93161770802976</v>
      </c>
      <c r="C196" s="97">
        <v>6.8382291970237929E-2</v>
      </c>
    </row>
    <row r="197" spans="1:3" x14ac:dyDescent="0.2">
      <c r="A197" s="97">
        <v>174</v>
      </c>
      <c r="B197" s="97">
        <v>713.92617262718363</v>
      </c>
      <c r="C197" s="97">
        <v>90.073827372816368</v>
      </c>
    </row>
    <row r="198" spans="1:3" x14ac:dyDescent="0.2">
      <c r="A198" s="97">
        <v>175</v>
      </c>
      <c r="B198" s="97">
        <v>623.92345008676057</v>
      </c>
      <c r="C198" s="97">
        <v>-33.733450086760513</v>
      </c>
    </row>
    <row r="199" spans="1:3" x14ac:dyDescent="0.2">
      <c r="A199" s="97">
        <v>176</v>
      </c>
      <c r="B199" s="97">
        <v>1073.9370627888757</v>
      </c>
      <c r="C199" s="97">
        <v>-160.07706278887565</v>
      </c>
    </row>
    <row r="200" spans="1:3" x14ac:dyDescent="0.2">
      <c r="A200" s="97">
        <v>177</v>
      </c>
      <c r="B200" s="97">
        <v>623.92345008676057</v>
      </c>
      <c r="C200" s="97">
        <v>-35.443450086760549</v>
      </c>
    </row>
    <row r="201" spans="1:3" x14ac:dyDescent="0.2">
      <c r="A201" s="97">
        <v>178</v>
      </c>
      <c r="B201" s="97">
        <v>983.93434024845283</v>
      </c>
      <c r="C201" s="97">
        <v>-203.93434024845283</v>
      </c>
    </row>
    <row r="202" spans="1:3" x14ac:dyDescent="0.2">
      <c r="A202" s="97">
        <v>179</v>
      </c>
      <c r="B202" s="97">
        <v>623.92345008676057</v>
      </c>
      <c r="C202" s="97">
        <v>-0.82345008676054476</v>
      </c>
    </row>
    <row r="203" spans="1:3" x14ac:dyDescent="0.2">
      <c r="A203" s="97">
        <v>180</v>
      </c>
      <c r="B203" s="97">
        <v>623.92345008676057</v>
      </c>
      <c r="C203" s="97">
        <v>93.076549913239432</v>
      </c>
    </row>
    <row r="204" spans="1:3" x14ac:dyDescent="0.2">
      <c r="A204" s="97">
        <v>181</v>
      </c>
      <c r="B204" s="97">
        <v>893.93161770802976</v>
      </c>
      <c r="C204" s="97">
        <v>-132.38161770802981</v>
      </c>
    </row>
    <row r="205" spans="1:3" x14ac:dyDescent="0.2">
      <c r="A205" s="97">
        <v>182</v>
      </c>
      <c r="B205" s="97">
        <v>1253.9425078697218</v>
      </c>
      <c r="C205" s="97">
        <v>-100.11250786972187</v>
      </c>
    </row>
    <row r="206" spans="1:3" x14ac:dyDescent="0.2">
      <c r="A206" s="97">
        <v>183</v>
      </c>
      <c r="B206" s="97">
        <v>713.92617262718363</v>
      </c>
      <c r="C206" s="97">
        <v>64.933827372816381</v>
      </c>
    </row>
    <row r="207" spans="1:3" x14ac:dyDescent="0.2">
      <c r="A207" s="97">
        <v>184</v>
      </c>
      <c r="B207" s="97">
        <v>803.9288951676067</v>
      </c>
      <c r="C207" s="97">
        <v>-33.378895167606743</v>
      </c>
    </row>
    <row r="208" spans="1:3" x14ac:dyDescent="0.2">
      <c r="A208" s="97">
        <v>185</v>
      </c>
      <c r="B208" s="97">
        <v>1253.9425078697218</v>
      </c>
      <c r="C208" s="97">
        <v>96.057492130278206</v>
      </c>
    </row>
    <row r="209" spans="1:3" x14ac:dyDescent="0.2">
      <c r="A209" s="97">
        <v>186</v>
      </c>
      <c r="B209" s="97">
        <v>1163.939785329299</v>
      </c>
      <c r="C209" s="97">
        <v>196.14021467070097</v>
      </c>
    </row>
    <row r="210" spans="1:3" x14ac:dyDescent="0.2">
      <c r="A210" s="97">
        <v>187</v>
      </c>
      <c r="B210" s="97">
        <v>713.92617262718363</v>
      </c>
      <c r="C210" s="97">
        <v>-97.756172627183673</v>
      </c>
    </row>
    <row r="211" spans="1:3" x14ac:dyDescent="0.2">
      <c r="A211" s="97">
        <v>188</v>
      </c>
      <c r="B211" s="97">
        <v>1253.9425078697218</v>
      </c>
      <c r="C211" s="97">
        <v>173.96749213027829</v>
      </c>
    </row>
    <row r="212" spans="1:3" x14ac:dyDescent="0.2">
      <c r="A212" s="97">
        <v>189</v>
      </c>
      <c r="B212" s="97">
        <v>983.93434024845283</v>
      </c>
      <c r="C212" s="97">
        <v>-171.20434024845281</v>
      </c>
    </row>
    <row r="213" spans="1:3" x14ac:dyDescent="0.2">
      <c r="A213" s="97">
        <v>190</v>
      </c>
      <c r="B213" s="97">
        <v>983.93434024845283</v>
      </c>
      <c r="C213" s="97">
        <v>-244.31434024845282</v>
      </c>
    </row>
    <row r="214" spans="1:3" x14ac:dyDescent="0.2">
      <c r="A214" s="97">
        <v>191</v>
      </c>
      <c r="B214" s="97">
        <v>713.92617262718363</v>
      </c>
      <c r="C214" s="97">
        <v>-79.306172627183628</v>
      </c>
    </row>
    <row r="215" spans="1:3" x14ac:dyDescent="0.2">
      <c r="A215" s="97">
        <v>192</v>
      </c>
      <c r="B215" s="97">
        <v>983.93434024845283</v>
      </c>
      <c r="C215" s="97">
        <v>-166.67434024845284</v>
      </c>
    </row>
    <row r="216" spans="1:3" x14ac:dyDescent="0.2">
      <c r="A216" s="97">
        <v>193</v>
      </c>
      <c r="B216" s="97">
        <v>713.92617262718363</v>
      </c>
      <c r="C216" s="97">
        <v>-0.82617262718360962</v>
      </c>
    </row>
    <row r="217" spans="1:3" x14ac:dyDescent="0.2">
      <c r="A217" s="97">
        <v>194</v>
      </c>
      <c r="B217" s="97">
        <v>1073.9370627888757</v>
      </c>
      <c r="C217" s="97">
        <v>-122.00706278887571</v>
      </c>
    </row>
    <row r="218" spans="1:3" x14ac:dyDescent="0.2">
      <c r="A218" s="97">
        <v>195</v>
      </c>
      <c r="B218" s="97">
        <v>1073.9370627888757</v>
      </c>
      <c r="C218" s="97">
        <v>302.04293721112435</v>
      </c>
    </row>
    <row r="219" spans="1:3" x14ac:dyDescent="0.2">
      <c r="A219" s="97">
        <v>196</v>
      </c>
      <c r="B219" s="97">
        <v>623.92345008676057</v>
      </c>
      <c r="C219" s="97">
        <v>6.0765499132394325</v>
      </c>
    </row>
    <row r="220" spans="1:3" x14ac:dyDescent="0.2">
      <c r="A220" s="97">
        <v>197</v>
      </c>
      <c r="B220" s="97">
        <v>983.93434024845283</v>
      </c>
      <c r="C220" s="97">
        <v>-82.794340248452841</v>
      </c>
    </row>
    <row r="221" spans="1:3" x14ac:dyDescent="0.2">
      <c r="A221" s="97">
        <v>198</v>
      </c>
      <c r="B221" s="97">
        <v>623.92345008676057</v>
      </c>
      <c r="C221" s="97">
        <v>-45.163450086760577</v>
      </c>
    </row>
    <row r="222" spans="1:3" x14ac:dyDescent="0.2">
      <c r="A222" s="97">
        <v>199</v>
      </c>
      <c r="B222" s="97">
        <v>983.93434024845283</v>
      </c>
      <c r="C222" s="97">
        <v>-32.004340248452877</v>
      </c>
    </row>
    <row r="223" spans="1:3" x14ac:dyDescent="0.2">
      <c r="A223" s="97">
        <v>200</v>
      </c>
      <c r="B223" s="97">
        <v>1073.9370627888757</v>
      </c>
      <c r="C223" s="97">
        <v>51.062937211124336</v>
      </c>
    </row>
    <row r="224" spans="1:3" x14ac:dyDescent="0.2">
      <c r="A224" s="97">
        <v>201</v>
      </c>
      <c r="B224" s="97">
        <v>713.92617262718363</v>
      </c>
      <c r="C224" s="97">
        <v>-50.446172627183614</v>
      </c>
    </row>
    <row r="225" spans="1:3" x14ac:dyDescent="0.2">
      <c r="A225" s="97">
        <v>202</v>
      </c>
      <c r="B225" s="97">
        <v>1163.939785329299</v>
      </c>
      <c r="C225" s="97">
        <v>226.47021467070113</v>
      </c>
    </row>
    <row r="226" spans="1:3" x14ac:dyDescent="0.2">
      <c r="A226" s="97">
        <v>203</v>
      </c>
      <c r="B226" s="97">
        <v>1163.939785329299</v>
      </c>
      <c r="C226" s="97">
        <v>-125.45978532929894</v>
      </c>
    </row>
    <row r="227" spans="1:3" x14ac:dyDescent="0.2">
      <c r="A227" s="97">
        <v>204</v>
      </c>
      <c r="B227" s="97">
        <v>713.92617262718363</v>
      </c>
      <c r="C227" s="97">
        <v>6.0738273728163676</v>
      </c>
    </row>
    <row r="228" spans="1:3" x14ac:dyDescent="0.2">
      <c r="A228" s="97">
        <v>205</v>
      </c>
      <c r="B228" s="97">
        <v>1163.939785329299</v>
      </c>
      <c r="C228" s="97">
        <v>-203.93978532929896</v>
      </c>
    </row>
    <row r="229" spans="1:3" x14ac:dyDescent="0.2">
      <c r="A229" s="97">
        <v>206</v>
      </c>
      <c r="B229" s="97">
        <v>713.92617262718363</v>
      </c>
      <c r="C229" s="97">
        <v>41.833827372816359</v>
      </c>
    </row>
    <row r="230" spans="1:3" x14ac:dyDescent="0.2">
      <c r="A230" s="97">
        <v>207</v>
      </c>
      <c r="B230" s="97">
        <v>623.92345008676057</v>
      </c>
      <c r="C230" s="97">
        <v>-26.803450086760563</v>
      </c>
    </row>
    <row r="231" spans="1:3" x14ac:dyDescent="0.2">
      <c r="A231" s="97">
        <v>208</v>
      </c>
      <c r="B231" s="97">
        <v>713.92617262718363</v>
      </c>
      <c r="C231" s="97">
        <v>-90.82617262718361</v>
      </c>
    </row>
    <row r="232" spans="1:3" x14ac:dyDescent="0.2">
      <c r="A232" s="97">
        <v>209</v>
      </c>
      <c r="B232" s="97">
        <v>713.92617262718363</v>
      </c>
      <c r="C232" s="97">
        <v>42.073827372816368</v>
      </c>
    </row>
    <row r="233" spans="1:3" x14ac:dyDescent="0.2">
      <c r="A233" s="97">
        <v>210</v>
      </c>
      <c r="B233" s="97">
        <v>623.92345008676057</v>
      </c>
      <c r="C233" s="97">
        <v>180.07654991323943</v>
      </c>
    </row>
    <row r="234" spans="1:3" x14ac:dyDescent="0.2">
      <c r="A234" s="97">
        <v>211</v>
      </c>
      <c r="B234" s="97">
        <v>1163.939785329299</v>
      </c>
      <c r="C234" s="97">
        <v>-6.0297853292988748</v>
      </c>
    </row>
    <row r="235" spans="1:3" x14ac:dyDescent="0.2">
      <c r="A235" s="97">
        <v>212</v>
      </c>
      <c r="B235" s="97">
        <v>1163.939785329299</v>
      </c>
      <c r="C235" s="97">
        <v>-15.839785329299048</v>
      </c>
    </row>
    <row r="236" spans="1:3" x14ac:dyDescent="0.2">
      <c r="A236" s="97">
        <v>213</v>
      </c>
      <c r="B236" s="97">
        <v>1163.939785329299</v>
      </c>
      <c r="C236" s="97">
        <v>-113.93978532929896</v>
      </c>
    </row>
    <row r="237" spans="1:3" x14ac:dyDescent="0.2">
      <c r="A237" s="97">
        <v>214</v>
      </c>
      <c r="B237" s="97">
        <v>983.93434024845283</v>
      </c>
      <c r="C237" s="97">
        <v>-125.93434024845283</v>
      </c>
    </row>
    <row r="238" spans="1:3" x14ac:dyDescent="0.2">
      <c r="A238" s="97">
        <v>215</v>
      </c>
      <c r="B238" s="97">
        <v>1073.9370627888757</v>
      </c>
      <c r="C238" s="97">
        <v>-70.077062788875651</v>
      </c>
    </row>
    <row r="239" spans="1:3" x14ac:dyDescent="0.2">
      <c r="A239" s="97">
        <v>216</v>
      </c>
      <c r="B239" s="97">
        <v>1163.939785329299</v>
      </c>
      <c r="C239" s="97">
        <v>226.47021467070113</v>
      </c>
    </row>
    <row r="240" spans="1:3" x14ac:dyDescent="0.2">
      <c r="A240" s="97">
        <v>217</v>
      </c>
      <c r="B240" s="97">
        <v>983.93434024845283</v>
      </c>
      <c r="C240" s="97">
        <v>-89.694340248452818</v>
      </c>
    </row>
    <row r="241" spans="1:3" x14ac:dyDescent="0.2">
      <c r="A241" s="97">
        <v>218</v>
      </c>
      <c r="B241" s="97">
        <v>1163.939785329299</v>
      </c>
      <c r="C241" s="97">
        <v>-212.00978532929901</v>
      </c>
    </row>
    <row r="242" spans="1:3" x14ac:dyDescent="0.2">
      <c r="A242" s="97">
        <v>219</v>
      </c>
      <c r="B242" s="97">
        <v>1163.939785329299</v>
      </c>
      <c r="C242" s="97">
        <v>36.060214670701043</v>
      </c>
    </row>
    <row r="243" spans="1:3" x14ac:dyDescent="0.2">
      <c r="A243" s="97">
        <v>220</v>
      </c>
      <c r="B243" s="97">
        <v>803.9288951676067</v>
      </c>
      <c r="C243" s="97">
        <v>38.381104832393248</v>
      </c>
    </row>
    <row r="244" spans="1:3" x14ac:dyDescent="0.2">
      <c r="A244" s="97">
        <v>221</v>
      </c>
      <c r="B244" s="97">
        <v>1163.939785329299</v>
      </c>
      <c r="C244" s="97">
        <v>-33.179785329298966</v>
      </c>
    </row>
    <row r="245" spans="1:3" x14ac:dyDescent="0.2">
      <c r="A245" s="97">
        <v>222</v>
      </c>
      <c r="B245" s="97">
        <v>983.93434024845283</v>
      </c>
      <c r="C245" s="97">
        <v>6.0656597515471731</v>
      </c>
    </row>
    <row r="246" spans="1:3" x14ac:dyDescent="0.2">
      <c r="A246" s="97">
        <v>223</v>
      </c>
      <c r="B246" s="97">
        <v>1163.939785329299</v>
      </c>
      <c r="C246" s="97">
        <v>-90.839785329299048</v>
      </c>
    </row>
    <row r="247" spans="1:3" x14ac:dyDescent="0.2">
      <c r="A247" s="97">
        <v>224</v>
      </c>
      <c r="B247" s="97">
        <v>713.92617262718363</v>
      </c>
      <c r="C247" s="97">
        <v>-23.926172627183632</v>
      </c>
    </row>
    <row r="248" spans="1:3" x14ac:dyDescent="0.2">
      <c r="A248" s="97">
        <v>225</v>
      </c>
      <c r="B248" s="97">
        <v>983.93434024845283</v>
      </c>
      <c r="C248" s="97">
        <v>-23.334340248452804</v>
      </c>
    </row>
    <row r="249" spans="1:3" x14ac:dyDescent="0.2">
      <c r="A249" s="97">
        <v>226</v>
      </c>
      <c r="B249" s="97">
        <v>713.92617262718363</v>
      </c>
      <c r="C249" s="97">
        <v>47.623827372816322</v>
      </c>
    </row>
    <row r="250" spans="1:3" x14ac:dyDescent="0.2">
      <c r="A250" s="97">
        <v>227</v>
      </c>
      <c r="B250" s="97">
        <v>1253.9425078697218</v>
      </c>
      <c r="C250" s="97">
        <v>165.29749213027821</v>
      </c>
    </row>
    <row r="251" spans="1:3" x14ac:dyDescent="0.2">
      <c r="A251" s="97">
        <v>228</v>
      </c>
      <c r="B251" s="97">
        <v>1163.939785329299</v>
      </c>
      <c r="C251" s="97">
        <v>93.780214670701071</v>
      </c>
    </row>
    <row r="252" spans="1:3" x14ac:dyDescent="0.2">
      <c r="A252" s="97">
        <v>229</v>
      </c>
      <c r="B252" s="97">
        <v>803.9288951676067</v>
      </c>
      <c r="C252" s="97">
        <v>96.071104832393303</v>
      </c>
    </row>
    <row r="253" spans="1:3" x14ac:dyDescent="0.2">
      <c r="A253" s="97">
        <v>230</v>
      </c>
      <c r="B253" s="97">
        <v>803.9288951676067</v>
      </c>
      <c r="C253" s="97">
        <v>7.1104832393302786E-2</v>
      </c>
    </row>
    <row r="254" spans="1:3" x14ac:dyDescent="0.2">
      <c r="A254" s="97">
        <v>231</v>
      </c>
      <c r="B254" s="97">
        <v>1073.9370627888757</v>
      </c>
      <c r="C254" s="97">
        <v>22.232937211124408</v>
      </c>
    </row>
    <row r="255" spans="1:3" x14ac:dyDescent="0.2">
      <c r="A255" s="97">
        <v>232</v>
      </c>
      <c r="B255" s="97">
        <v>983.93434024845283</v>
      </c>
      <c r="C255" s="97">
        <v>-52.194340248452818</v>
      </c>
    </row>
    <row r="256" spans="1:3" x14ac:dyDescent="0.2">
      <c r="A256" s="97">
        <v>233</v>
      </c>
      <c r="B256" s="97">
        <v>803.9288951676067</v>
      </c>
      <c r="C256" s="97">
        <v>15.071104832393303</v>
      </c>
    </row>
    <row r="257" spans="1:3" x14ac:dyDescent="0.2">
      <c r="A257" s="97">
        <v>234</v>
      </c>
      <c r="B257" s="97">
        <v>1163.939785329299</v>
      </c>
      <c r="C257" s="97">
        <v>-108.17978532929897</v>
      </c>
    </row>
    <row r="258" spans="1:3" x14ac:dyDescent="0.2">
      <c r="A258" s="97">
        <v>235</v>
      </c>
      <c r="B258" s="97">
        <v>803.9288951676067</v>
      </c>
      <c r="C258" s="97">
        <v>-39.498895167606747</v>
      </c>
    </row>
    <row r="259" spans="1:3" x14ac:dyDescent="0.2">
      <c r="A259" s="97">
        <v>236</v>
      </c>
      <c r="B259" s="97">
        <v>1073.9370627888757</v>
      </c>
      <c r="C259" s="97">
        <v>4.9229372111242355</v>
      </c>
    </row>
    <row r="260" spans="1:3" x14ac:dyDescent="0.2">
      <c r="A260" s="97">
        <v>237</v>
      </c>
      <c r="B260" s="97">
        <v>713.92617262718363</v>
      </c>
      <c r="C260" s="97">
        <v>-23.926172627183632</v>
      </c>
    </row>
    <row r="261" spans="1:3" x14ac:dyDescent="0.2">
      <c r="A261" s="97">
        <v>238</v>
      </c>
      <c r="B261" s="97">
        <v>1073.9370627888757</v>
      </c>
      <c r="C261" s="97">
        <v>108.78293721112436</v>
      </c>
    </row>
    <row r="262" spans="1:3" x14ac:dyDescent="0.2">
      <c r="A262" s="97">
        <v>239</v>
      </c>
      <c r="B262" s="97">
        <v>983.93434024845283</v>
      </c>
      <c r="C262" s="97">
        <v>-147.38434024845287</v>
      </c>
    </row>
    <row r="263" spans="1:3" x14ac:dyDescent="0.2">
      <c r="A263" s="97">
        <v>240</v>
      </c>
      <c r="B263" s="97">
        <v>983.93434024845283</v>
      </c>
      <c r="C263" s="97">
        <v>-55.074340248452813</v>
      </c>
    </row>
    <row r="264" spans="1:3" x14ac:dyDescent="0.2">
      <c r="A264" s="97">
        <v>241</v>
      </c>
      <c r="B264" s="97">
        <v>983.93434024845283</v>
      </c>
      <c r="C264" s="97">
        <v>-148.82434024845281</v>
      </c>
    </row>
    <row r="265" spans="1:3" x14ac:dyDescent="0.2">
      <c r="A265" s="97">
        <v>242</v>
      </c>
      <c r="B265" s="97">
        <v>803.9288951676067</v>
      </c>
      <c r="C265" s="97">
        <v>82.241104832393262</v>
      </c>
    </row>
    <row r="266" spans="1:3" x14ac:dyDescent="0.2">
      <c r="A266" s="97">
        <v>243</v>
      </c>
      <c r="B266" s="97">
        <v>983.93434024845283</v>
      </c>
      <c r="C266" s="97">
        <v>-178.07434024845281</v>
      </c>
    </row>
    <row r="267" spans="1:3" x14ac:dyDescent="0.2">
      <c r="A267" s="97">
        <v>244</v>
      </c>
      <c r="B267" s="97">
        <v>1073.9370627888757</v>
      </c>
      <c r="C267" s="97">
        <v>-145.07706278887565</v>
      </c>
    </row>
    <row r="268" spans="1:3" x14ac:dyDescent="0.2">
      <c r="A268" s="97">
        <v>245</v>
      </c>
      <c r="B268" s="97">
        <v>1163.939785329299</v>
      </c>
      <c r="C268" s="97">
        <v>-93.719785329298929</v>
      </c>
    </row>
    <row r="269" spans="1:3" x14ac:dyDescent="0.2">
      <c r="A269" s="97">
        <v>246</v>
      </c>
      <c r="B269" s="97">
        <v>893.93161770802976</v>
      </c>
      <c r="C269" s="97">
        <v>-164.21161770802973</v>
      </c>
    </row>
    <row r="270" spans="1:3" x14ac:dyDescent="0.2">
      <c r="A270" s="97">
        <v>247</v>
      </c>
      <c r="B270" s="97">
        <v>893.93161770802976</v>
      </c>
      <c r="C270" s="97">
        <v>-132.38161770802981</v>
      </c>
    </row>
    <row r="271" spans="1:3" x14ac:dyDescent="0.2">
      <c r="A271" s="97">
        <v>248</v>
      </c>
      <c r="B271" s="97">
        <v>1163.939785329299</v>
      </c>
      <c r="C271" s="97">
        <v>-111.05978532929885</v>
      </c>
    </row>
    <row r="272" spans="1:3" x14ac:dyDescent="0.2">
      <c r="A272" s="97">
        <v>249</v>
      </c>
      <c r="B272" s="97">
        <v>1073.9370627888757</v>
      </c>
      <c r="C272" s="97">
        <v>114.54293721112435</v>
      </c>
    </row>
    <row r="273" spans="1:3" x14ac:dyDescent="0.2">
      <c r="A273" s="97">
        <v>250</v>
      </c>
      <c r="B273" s="97">
        <v>1163.939785329299</v>
      </c>
      <c r="C273" s="97">
        <v>-183.14978532929899</v>
      </c>
    </row>
    <row r="274" spans="1:3" x14ac:dyDescent="0.2">
      <c r="A274" s="97">
        <v>251</v>
      </c>
      <c r="B274" s="97">
        <v>803.9288951676067</v>
      </c>
      <c r="C274" s="97">
        <v>146.86110483239327</v>
      </c>
    </row>
    <row r="275" spans="1:3" x14ac:dyDescent="0.2">
      <c r="A275" s="97">
        <v>252</v>
      </c>
      <c r="B275" s="97">
        <v>623.92345008676057</v>
      </c>
      <c r="C275" s="97">
        <v>-18.133450086760604</v>
      </c>
    </row>
    <row r="276" spans="1:3" x14ac:dyDescent="0.2">
      <c r="A276" s="97">
        <v>253</v>
      </c>
      <c r="B276" s="97">
        <v>983.93434024845283</v>
      </c>
      <c r="C276" s="97">
        <v>-178.07434024845281</v>
      </c>
    </row>
    <row r="277" spans="1:3" x14ac:dyDescent="0.2">
      <c r="A277" s="97">
        <v>254</v>
      </c>
      <c r="B277" s="97">
        <v>713.92617262718363</v>
      </c>
      <c r="C277" s="97">
        <v>6.0738273728163676</v>
      </c>
    </row>
    <row r="278" spans="1:3" x14ac:dyDescent="0.2">
      <c r="A278" s="97">
        <v>255</v>
      </c>
      <c r="B278" s="97">
        <v>1073.9370627888757</v>
      </c>
      <c r="C278" s="97">
        <v>-93.147062788875701</v>
      </c>
    </row>
    <row r="279" spans="1:3" ht="16" thickBot="1" x14ac:dyDescent="0.25">
      <c r="A279" s="101">
        <v>256</v>
      </c>
      <c r="B279" s="101">
        <v>1163.939785329299</v>
      </c>
      <c r="C279" s="101">
        <v>-125.48978532929891</v>
      </c>
    </row>
  </sheetData>
  <phoneticPr fontId="3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6"/>
  <sheetViews>
    <sheetView workbookViewId="0"/>
  </sheetViews>
  <sheetFormatPr baseColWidth="10" defaultColWidth="9.1640625" defaultRowHeight="15" x14ac:dyDescent="0.2"/>
  <cols>
    <col min="1" max="1" width="9.1640625" style="2"/>
    <col min="2" max="2" width="19.33203125" style="2" customWidth="1"/>
    <col min="3" max="10" width="8.6640625" style="2" customWidth="1"/>
    <col min="11" max="11" width="13.1640625" style="2" customWidth="1"/>
    <col min="12" max="16384" width="9.1640625" style="2"/>
  </cols>
  <sheetData>
    <row r="1" spans="1:11" x14ac:dyDescent="0.2">
      <c r="B1" s="2" t="s">
        <v>13</v>
      </c>
    </row>
    <row r="2" spans="1:11" x14ac:dyDescent="0.2">
      <c r="A2" s="6"/>
      <c r="B2" s="7"/>
      <c r="C2" s="8" t="s">
        <v>4</v>
      </c>
      <c r="D2" s="7"/>
      <c r="E2" s="7"/>
      <c r="F2" s="7"/>
      <c r="G2" s="7"/>
      <c r="H2" s="7"/>
      <c r="I2" s="7"/>
      <c r="J2" s="7"/>
      <c r="K2" s="9"/>
    </row>
    <row r="3" spans="1:11" x14ac:dyDescent="0.2">
      <c r="A3" s="8" t="s">
        <v>3</v>
      </c>
      <c r="B3" s="8" t="s">
        <v>5</v>
      </c>
      <c r="C3" s="6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10" t="s">
        <v>6</v>
      </c>
    </row>
    <row r="4" spans="1:11" x14ac:dyDescent="0.2">
      <c r="A4" s="6">
        <v>0</v>
      </c>
      <c r="B4" s="6" t="s">
        <v>7</v>
      </c>
      <c r="C4" s="11">
        <v>664.71409090909106</v>
      </c>
      <c r="D4" s="12">
        <v>725.49588235294118</v>
      </c>
      <c r="E4" s="12">
        <v>830.01954545454532</v>
      </c>
      <c r="F4" s="12">
        <v>833.60666666666657</v>
      </c>
      <c r="G4" s="12">
        <v>886.91875000000016</v>
      </c>
      <c r="H4" s="12">
        <v>1006.148</v>
      </c>
      <c r="I4" s="12">
        <v>1093.3641176470589</v>
      </c>
      <c r="J4" s="12">
        <v>1273.8599999999999</v>
      </c>
      <c r="K4" s="13">
        <v>832.76333333333389</v>
      </c>
    </row>
    <row r="5" spans="1:11" x14ac:dyDescent="0.2">
      <c r="A5" s="14"/>
      <c r="B5" s="15" t="s">
        <v>8</v>
      </c>
      <c r="C5" s="16">
        <v>81.444685854240831</v>
      </c>
      <c r="D5" s="17">
        <v>56.272488310948106</v>
      </c>
      <c r="E5" s="17">
        <v>57.118130511397233</v>
      </c>
      <c r="F5" s="17">
        <v>87.6418708689623</v>
      </c>
      <c r="G5" s="17">
        <v>67.583168171582415</v>
      </c>
      <c r="H5" s="17">
        <v>99.770150145219446</v>
      </c>
      <c r="I5" s="17">
        <v>122.87308350788075</v>
      </c>
      <c r="J5" s="17">
        <v>128.89142407468194</v>
      </c>
      <c r="K5" s="18">
        <v>158.53313164575678</v>
      </c>
    </row>
    <row r="6" spans="1:11" x14ac:dyDescent="0.2">
      <c r="A6" s="14"/>
      <c r="B6" s="15" t="s">
        <v>9</v>
      </c>
      <c r="C6" s="19">
        <v>22</v>
      </c>
      <c r="D6" s="20">
        <v>51</v>
      </c>
      <c r="E6" s="20">
        <v>22</v>
      </c>
      <c r="F6" s="20">
        <v>18</v>
      </c>
      <c r="G6" s="20">
        <v>24</v>
      </c>
      <c r="H6" s="20">
        <v>15</v>
      </c>
      <c r="I6" s="20">
        <v>17</v>
      </c>
      <c r="J6" s="20">
        <v>2</v>
      </c>
      <c r="K6" s="21">
        <v>171</v>
      </c>
    </row>
    <row r="7" spans="1:11" x14ac:dyDescent="0.2">
      <c r="A7" s="6">
        <v>1</v>
      </c>
      <c r="B7" s="6" t="s">
        <v>7</v>
      </c>
      <c r="C7" s="11">
        <v>804</v>
      </c>
      <c r="D7" s="12"/>
      <c r="E7" s="12">
        <v>835.33333333333337</v>
      </c>
      <c r="F7" s="12">
        <v>824.05200000000002</v>
      </c>
      <c r="G7" s="12">
        <v>918.52363636363657</v>
      </c>
      <c r="H7" s="12">
        <v>1130.7570000000001</v>
      </c>
      <c r="I7" s="12">
        <v>1212.9072727272728</v>
      </c>
      <c r="J7" s="12">
        <v>1375.92</v>
      </c>
      <c r="K7" s="13">
        <v>1128.1676470588236</v>
      </c>
    </row>
    <row r="8" spans="1:11" x14ac:dyDescent="0.2">
      <c r="A8" s="14"/>
      <c r="B8" s="15" t="s">
        <v>8</v>
      </c>
      <c r="C8" s="16" t="e">
        <v>#DIV/0!</v>
      </c>
      <c r="D8" s="17"/>
      <c r="E8" s="17">
        <v>36.766756723975718</v>
      </c>
      <c r="F8" s="17">
        <v>87.847093975839272</v>
      </c>
      <c r="G8" s="17">
        <v>161.55411101378465</v>
      </c>
      <c r="H8" s="17">
        <v>114.00887197933365</v>
      </c>
      <c r="I8" s="17">
        <v>133.45429569408276</v>
      </c>
      <c r="J8" s="17">
        <v>103.51803610965555</v>
      </c>
      <c r="K8" s="18">
        <v>223.39899497603506</v>
      </c>
    </row>
    <row r="9" spans="1:11" x14ac:dyDescent="0.2">
      <c r="A9" s="14"/>
      <c r="B9" s="15" t="s">
        <v>9</v>
      </c>
      <c r="C9" s="19">
        <v>1</v>
      </c>
      <c r="D9" s="20"/>
      <c r="E9" s="20">
        <v>9</v>
      </c>
      <c r="F9" s="20">
        <v>5</v>
      </c>
      <c r="G9" s="20">
        <v>11</v>
      </c>
      <c r="H9" s="20">
        <v>10</v>
      </c>
      <c r="I9" s="20">
        <v>33</v>
      </c>
      <c r="J9" s="20">
        <v>16</v>
      </c>
      <c r="K9" s="21">
        <v>85</v>
      </c>
    </row>
    <row r="10" spans="1:11" x14ac:dyDescent="0.2">
      <c r="A10" s="6" t="s">
        <v>10</v>
      </c>
      <c r="B10" s="22"/>
      <c r="C10" s="11">
        <v>670.77</v>
      </c>
      <c r="D10" s="12">
        <v>725.49588235294118</v>
      </c>
      <c r="E10" s="12">
        <v>831.56225806451607</v>
      </c>
      <c r="F10" s="12">
        <v>831.52956521739134</v>
      </c>
      <c r="G10" s="12">
        <v>896.85171428571448</v>
      </c>
      <c r="H10" s="12">
        <v>1055.9916000000001</v>
      </c>
      <c r="I10" s="12">
        <v>1172.2626000000005</v>
      </c>
      <c r="J10" s="12">
        <v>1364.58</v>
      </c>
      <c r="K10" s="13">
        <v>930.84679687500034</v>
      </c>
    </row>
    <row r="11" spans="1:11" x14ac:dyDescent="0.2">
      <c r="A11" s="6" t="s">
        <v>11</v>
      </c>
      <c r="B11" s="22"/>
      <c r="C11" s="11">
        <v>84.706722820026997</v>
      </c>
      <c r="D11" s="12">
        <v>56.272488310948106</v>
      </c>
      <c r="E11" s="12">
        <v>51.4803525440974</v>
      </c>
      <c r="F11" s="12">
        <v>85.759795066232883</v>
      </c>
      <c r="G11" s="12">
        <v>104.82250812081858</v>
      </c>
      <c r="H11" s="12">
        <v>120.67583701387693</v>
      </c>
      <c r="I11" s="12">
        <v>140.8303678813279</v>
      </c>
      <c r="J11" s="12">
        <v>107.33962663927204</v>
      </c>
      <c r="K11" s="13">
        <v>229.40132698364229</v>
      </c>
    </row>
    <row r="12" spans="1:11" x14ac:dyDescent="0.2">
      <c r="A12" s="23" t="s">
        <v>12</v>
      </c>
      <c r="B12" s="24"/>
      <c r="C12" s="25">
        <v>23</v>
      </c>
      <c r="D12" s="26">
        <v>51</v>
      </c>
      <c r="E12" s="26">
        <v>31</v>
      </c>
      <c r="F12" s="26">
        <v>23</v>
      </c>
      <c r="G12" s="26">
        <v>35</v>
      </c>
      <c r="H12" s="26">
        <v>25</v>
      </c>
      <c r="I12" s="26">
        <v>50</v>
      </c>
      <c r="J12" s="26">
        <v>18</v>
      </c>
      <c r="K12" s="27">
        <v>256</v>
      </c>
    </row>
    <row r="13" spans="1:11" x14ac:dyDescent="0.2"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C14" s="28"/>
      <c r="D14" s="28"/>
      <c r="E14" s="28"/>
      <c r="F14" s="28"/>
      <c r="G14" s="28"/>
      <c r="H14" s="28"/>
      <c r="I14" s="28"/>
      <c r="J14" s="28"/>
      <c r="K14" s="28"/>
    </row>
    <row r="15" spans="1:11" x14ac:dyDescent="0.2">
      <c r="B15" s="2" t="s">
        <v>20</v>
      </c>
      <c r="C15" s="28"/>
      <c r="D15" s="28"/>
      <c r="E15" s="28"/>
      <c r="F15" s="28"/>
      <c r="G15" s="28"/>
      <c r="H15" s="28"/>
      <c r="I15" s="28"/>
      <c r="J15" s="28"/>
      <c r="K15" s="28"/>
    </row>
    <row r="16" spans="1:11" x14ac:dyDescent="0.2">
      <c r="A16" s="6"/>
      <c r="B16" s="7"/>
      <c r="C16" s="29" t="s">
        <v>4</v>
      </c>
      <c r="D16" s="30"/>
      <c r="E16" s="30"/>
      <c r="F16" s="30"/>
      <c r="G16" s="30"/>
      <c r="H16" s="30"/>
      <c r="I16" s="30"/>
      <c r="J16" s="30"/>
      <c r="K16" s="31"/>
    </row>
    <row r="17" spans="1:11" x14ac:dyDescent="0.2">
      <c r="A17" s="8" t="s">
        <v>3</v>
      </c>
      <c r="B17" s="8" t="s">
        <v>5</v>
      </c>
      <c r="C17" s="32">
        <v>1</v>
      </c>
      <c r="D17" s="30">
        <v>2</v>
      </c>
      <c r="E17" s="30">
        <v>3</v>
      </c>
      <c r="F17" s="30">
        <v>4</v>
      </c>
      <c r="G17" s="30">
        <v>5</v>
      </c>
      <c r="H17" s="30">
        <v>6</v>
      </c>
      <c r="I17" s="30">
        <v>7</v>
      </c>
      <c r="J17" s="30">
        <v>8</v>
      </c>
      <c r="K17" s="33" t="s">
        <v>6</v>
      </c>
    </row>
    <row r="18" spans="1:11" x14ac:dyDescent="0.2">
      <c r="A18" s="6">
        <v>0</v>
      </c>
      <c r="B18" s="6" t="s">
        <v>14</v>
      </c>
      <c r="C18" s="11">
        <v>1.273181818181818</v>
      </c>
      <c r="D18" s="12">
        <v>1.2176470588235293</v>
      </c>
      <c r="E18" s="12">
        <v>1.3718181818181818</v>
      </c>
      <c r="F18" s="12">
        <v>0.60555555555555562</v>
      </c>
      <c r="G18" s="12">
        <v>1.3958333333333333</v>
      </c>
      <c r="H18" s="12">
        <v>1.6033333333333333</v>
      </c>
      <c r="I18" s="12">
        <v>1.7917647058823529</v>
      </c>
      <c r="J18" s="12">
        <v>0.5</v>
      </c>
      <c r="K18" s="13">
        <v>1.287719298245614</v>
      </c>
    </row>
    <row r="19" spans="1:11" x14ac:dyDescent="0.2">
      <c r="A19" s="14"/>
      <c r="B19" s="15" t="s">
        <v>15</v>
      </c>
      <c r="C19" s="16">
        <v>1.1402062735840157</v>
      </c>
      <c r="D19" s="17">
        <v>0.74236268288564755</v>
      </c>
      <c r="E19" s="17">
        <v>1.2738828396589263</v>
      </c>
      <c r="F19" s="17">
        <v>0.51602806834537707</v>
      </c>
      <c r="G19" s="17">
        <v>1.1398127865600549</v>
      </c>
      <c r="H19" s="17">
        <v>1.3345072213403431</v>
      </c>
      <c r="I19" s="17">
        <v>1.2669512386735609</v>
      </c>
      <c r="J19" s="17">
        <v>0</v>
      </c>
      <c r="K19" s="18">
        <v>1.0574102952533324</v>
      </c>
    </row>
    <row r="20" spans="1:11" x14ac:dyDescent="0.2">
      <c r="A20" s="14"/>
      <c r="B20" s="15" t="s">
        <v>16</v>
      </c>
      <c r="C20" s="19">
        <v>22</v>
      </c>
      <c r="D20" s="20">
        <v>51</v>
      </c>
      <c r="E20" s="20">
        <v>22</v>
      </c>
      <c r="F20" s="20">
        <v>18</v>
      </c>
      <c r="G20" s="20">
        <v>24</v>
      </c>
      <c r="H20" s="20">
        <v>15</v>
      </c>
      <c r="I20" s="20">
        <v>17</v>
      </c>
      <c r="J20" s="20">
        <v>2</v>
      </c>
      <c r="K20" s="21">
        <v>171</v>
      </c>
    </row>
    <row r="21" spans="1:11" x14ac:dyDescent="0.2">
      <c r="A21" s="6">
        <v>1</v>
      </c>
      <c r="B21" s="6" t="s">
        <v>14</v>
      </c>
      <c r="C21" s="11">
        <v>3.5</v>
      </c>
      <c r="D21" s="12"/>
      <c r="E21" s="12">
        <v>1.1666666666666667</v>
      </c>
      <c r="F21" s="12">
        <v>1.492</v>
      </c>
      <c r="G21" s="12">
        <v>1.7390909090909092</v>
      </c>
      <c r="H21" s="12">
        <v>2.1459999999999999</v>
      </c>
      <c r="I21" s="12">
        <v>3.3369696969696969</v>
      </c>
      <c r="J21" s="12">
        <v>3.2056249999999999</v>
      </c>
      <c r="K21" s="13">
        <v>2.6289411764705881</v>
      </c>
    </row>
    <row r="22" spans="1:11" x14ac:dyDescent="0.2">
      <c r="A22" s="14"/>
      <c r="B22" s="15" t="s">
        <v>15</v>
      </c>
      <c r="C22" s="16" t="e">
        <v>#DIV/0!</v>
      </c>
      <c r="D22" s="17"/>
      <c r="E22" s="17">
        <v>0.70710678118654757</v>
      </c>
      <c r="F22" s="17">
        <v>1.2330125709010431</v>
      </c>
      <c r="G22" s="17">
        <v>1.4973740651250411</v>
      </c>
      <c r="H22" s="17">
        <v>1.8990769687754452</v>
      </c>
      <c r="I22" s="17">
        <v>1.7870707261613985</v>
      </c>
      <c r="J22" s="17">
        <v>1.9219364150078777</v>
      </c>
      <c r="K22" s="18">
        <v>1.8320467499814648</v>
      </c>
    </row>
    <row r="23" spans="1:11" x14ac:dyDescent="0.2">
      <c r="A23" s="14"/>
      <c r="B23" s="15" t="s">
        <v>16</v>
      </c>
      <c r="C23" s="19">
        <v>1</v>
      </c>
      <c r="D23" s="20"/>
      <c r="E23" s="20">
        <v>9</v>
      </c>
      <c r="F23" s="20">
        <v>5</v>
      </c>
      <c r="G23" s="20">
        <v>11</v>
      </c>
      <c r="H23" s="20">
        <v>10</v>
      </c>
      <c r="I23" s="20">
        <v>33</v>
      </c>
      <c r="J23" s="20">
        <v>16</v>
      </c>
      <c r="K23" s="21">
        <v>85</v>
      </c>
    </row>
    <row r="24" spans="1:11" x14ac:dyDescent="0.2">
      <c r="A24" s="6" t="s">
        <v>17</v>
      </c>
      <c r="B24" s="22"/>
      <c r="C24" s="11">
        <v>1.37</v>
      </c>
      <c r="D24" s="12">
        <v>1.2176470588235293</v>
      </c>
      <c r="E24" s="12">
        <v>1.312258064516129</v>
      </c>
      <c r="F24" s="12">
        <v>0.79826086956521747</v>
      </c>
      <c r="G24" s="12">
        <v>1.5037142857142858</v>
      </c>
      <c r="H24" s="12">
        <v>1.8204</v>
      </c>
      <c r="I24" s="12">
        <v>2.8116000000000003</v>
      </c>
      <c r="J24" s="12">
        <v>2.9049999999999998</v>
      </c>
      <c r="K24" s="13">
        <v>1.7330468750000001</v>
      </c>
    </row>
    <row r="25" spans="1:11" x14ac:dyDescent="0.2">
      <c r="A25" s="6" t="s">
        <v>18</v>
      </c>
      <c r="B25" s="22"/>
      <c r="C25" s="11">
        <v>1.2068855485391845</v>
      </c>
      <c r="D25" s="12">
        <v>0.74236268288564755</v>
      </c>
      <c r="E25" s="12">
        <v>1.130591908920336</v>
      </c>
      <c r="F25" s="12">
        <v>0.78863894362325859</v>
      </c>
      <c r="G25" s="12">
        <v>1.2507764311307874</v>
      </c>
      <c r="H25" s="12">
        <v>1.5700065817271811</v>
      </c>
      <c r="I25" s="12">
        <v>1.7766517006172371</v>
      </c>
      <c r="J25" s="12">
        <v>2.0061911527011751</v>
      </c>
      <c r="K25" s="13">
        <v>1.5005259515008231</v>
      </c>
    </row>
    <row r="26" spans="1:11" x14ac:dyDescent="0.2">
      <c r="A26" s="23" t="s">
        <v>19</v>
      </c>
      <c r="B26" s="24"/>
      <c r="C26" s="25">
        <v>23</v>
      </c>
      <c r="D26" s="26">
        <v>51</v>
      </c>
      <c r="E26" s="26">
        <v>31</v>
      </c>
      <c r="F26" s="26">
        <v>23</v>
      </c>
      <c r="G26" s="26">
        <v>35</v>
      </c>
      <c r="H26" s="26">
        <v>25</v>
      </c>
      <c r="I26" s="26">
        <v>50</v>
      </c>
      <c r="J26" s="26">
        <v>18</v>
      </c>
      <c r="K26" s="27">
        <v>256</v>
      </c>
    </row>
  </sheetData>
  <phoneticPr fontId="3" type="noConversion"/>
  <pageMargins left="0.75" right="0.75" top="1" bottom="1" header="0.5" footer="0.5"/>
  <pageSetup orientation="landscape" r:id="rId3"/>
  <headerFooter alignWithMargins="0">
    <oddFooter>&amp;L&amp;F&amp;C&amp;A&amp;R&amp;D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280"/>
  <sheetViews>
    <sheetView workbookViewId="0">
      <selection activeCell="A2" sqref="A2"/>
    </sheetView>
  </sheetViews>
  <sheetFormatPr baseColWidth="10" defaultColWidth="9.1640625" defaultRowHeight="15" x14ac:dyDescent="0.2"/>
  <cols>
    <col min="1" max="1" width="15.5" style="2" customWidth="1"/>
    <col min="2" max="2" width="9.5" style="2" bestFit="1" customWidth="1"/>
    <col min="3" max="16384" width="9.1640625" style="2"/>
  </cols>
  <sheetData>
    <row r="1" spans="1:6" x14ac:dyDescent="0.2">
      <c r="A1" s="1" t="s">
        <v>48</v>
      </c>
      <c r="B1" s="1"/>
      <c r="C1" s="1"/>
    </row>
    <row r="3" spans="1:6" x14ac:dyDescent="0.2">
      <c r="A3" s="2" t="s">
        <v>21</v>
      </c>
    </row>
    <row r="4" spans="1:6" ht="16" thickBot="1" x14ac:dyDescent="0.25"/>
    <row r="5" spans="1:6" x14ac:dyDescent="0.2">
      <c r="A5" s="34" t="s">
        <v>22</v>
      </c>
      <c r="B5" s="34"/>
    </row>
    <row r="6" spans="1:6" x14ac:dyDescent="0.2">
      <c r="A6" s="35" t="s">
        <v>23</v>
      </c>
      <c r="B6" s="36">
        <v>0.87623752868194771</v>
      </c>
    </row>
    <row r="7" spans="1:6" x14ac:dyDescent="0.2">
      <c r="A7" s="35" t="s">
        <v>24</v>
      </c>
      <c r="B7" s="36">
        <v>0.76779220667064718</v>
      </c>
    </row>
    <row r="8" spans="1:6" x14ac:dyDescent="0.2">
      <c r="A8" s="35" t="s">
        <v>25</v>
      </c>
      <c r="B8" s="36">
        <v>0.7668780027599017</v>
      </c>
    </row>
    <row r="9" spans="1:6" x14ac:dyDescent="0.2">
      <c r="A9" s="35" t="s">
        <v>26</v>
      </c>
      <c r="B9" s="36">
        <v>110.76117477008417</v>
      </c>
    </row>
    <row r="10" spans="1:6" ht="16" thickBot="1" x14ac:dyDescent="0.25">
      <c r="A10" s="37" t="s">
        <v>27</v>
      </c>
      <c r="B10" s="37">
        <v>256</v>
      </c>
    </row>
    <row r="12" spans="1:6" ht="16" thickBot="1" x14ac:dyDescent="0.25">
      <c r="A12" s="2" t="s">
        <v>28</v>
      </c>
    </row>
    <row r="13" spans="1:6" x14ac:dyDescent="0.2">
      <c r="A13" s="38"/>
      <c r="B13" s="38" t="s">
        <v>33</v>
      </c>
      <c r="C13" s="38" t="s">
        <v>34</v>
      </c>
      <c r="D13" s="38" t="s">
        <v>35</v>
      </c>
      <c r="E13" s="38" t="s">
        <v>36</v>
      </c>
      <c r="F13" s="39" t="s">
        <v>77</v>
      </c>
    </row>
    <row r="14" spans="1:6" x14ac:dyDescent="0.2">
      <c r="A14" s="35" t="s">
        <v>29</v>
      </c>
      <c r="B14" s="35">
        <v>1</v>
      </c>
      <c r="C14" s="35">
        <v>10303285.439115368</v>
      </c>
      <c r="D14" s="35">
        <v>10303285.439115368</v>
      </c>
      <c r="E14" s="35">
        <v>839.84786943708684</v>
      </c>
      <c r="F14" s="35">
        <v>1.6684562645090955E-82</v>
      </c>
    </row>
    <row r="15" spans="1:6" x14ac:dyDescent="0.2">
      <c r="A15" s="35" t="s">
        <v>30</v>
      </c>
      <c r="B15" s="35">
        <v>254</v>
      </c>
      <c r="C15" s="35">
        <v>3116081.6104580783</v>
      </c>
      <c r="D15" s="35">
        <v>12268.037836449128</v>
      </c>
      <c r="E15" s="35"/>
      <c r="F15" s="35"/>
    </row>
    <row r="16" spans="1:6" ht="16" thickBot="1" x14ac:dyDescent="0.25">
      <c r="A16" s="37" t="s">
        <v>31</v>
      </c>
      <c r="B16" s="37">
        <v>255</v>
      </c>
      <c r="C16" s="37">
        <v>13419367.049573446</v>
      </c>
      <c r="D16" s="37"/>
      <c r="E16" s="37"/>
      <c r="F16" s="37"/>
    </row>
    <row r="17" spans="1:9" ht="16" thickBot="1" x14ac:dyDescent="0.25"/>
    <row r="18" spans="1:9" x14ac:dyDescent="0.2">
      <c r="A18" s="38"/>
      <c r="B18" s="38" t="s">
        <v>38</v>
      </c>
      <c r="C18" s="38" t="s">
        <v>26</v>
      </c>
      <c r="D18" s="38" t="s">
        <v>39</v>
      </c>
      <c r="E18" s="38" t="s">
        <v>40</v>
      </c>
      <c r="F18" s="39" t="s">
        <v>67</v>
      </c>
      <c r="G18" s="39" t="s">
        <v>68</v>
      </c>
      <c r="H18" s="40"/>
      <c r="I18" s="40"/>
    </row>
    <row r="19" spans="1:9" x14ac:dyDescent="0.2">
      <c r="A19" s="35" t="s">
        <v>32</v>
      </c>
      <c r="B19" s="41">
        <v>533.9207275463375</v>
      </c>
      <c r="C19" s="41">
        <v>15.34652676787749</v>
      </c>
      <c r="D19" s="41">
        <v>34.790981413717084</v>
      </c>
      <c r="E19" s="41">
        <v>1.302376235568657E-98</v>
      </c>
      <c r="F19" s="41">
        <v>503.69809005751381</v>
      </c>
      <c r="G19" s="41">
        <v>564.1433650351612</v>
      </c>
      <c r="H19" s="35"/>
      <c r="I19" s="35"/>
    </row>
    <row r="20" spans="1:9" ht="16" thickBot="1" x14ac:dyDescent="0.25">
      <c r="A20" s="37" t="s">
        <v>43</v>
      </c>
      <c r="B20" s="42">
        <v>90.002722540423051</v>
      </c>
      <c r="C20" s="42">
        <v>3.1056701969126381</v>
      </c>
      <c r="D20" s="42">
        <v>28.980128871988789</v>
      </c>
      <c r="E20" s="42">
        <v>1.6684562645107956E-82</v>
      </c>
      <c r="F20" s="42">
        <v>83.886580045067021</v>
      </c>
      <c r="G20" s="42">
        <v>96.118865035779081</v>
      </c>
      <c r="H20" s="35"/>
      <c r="I20" s="35"/>
    </row>
    <row r="22" spans="1:9" x14ac:dyDescent="0.2">
      <c r="A22" s="2" t="s">
        <v>44</v>
      </c>
    </row>
    <row r="23" spans="1:9" ht="16" thickBot="1" x14ac:dyDescent="0.25"/>
    <row r="24" spans="1:9" x14ac:dyDescent="0.2">
      <c r="A24" s="38" t="s">
        <v>45</v>
      </c>
      <c r="B24" s="38" t="s">
        <v>46</v>
      </c>
      <c r="C24" s="38" t="s">
        <v>47</v>
      </c>
    </row>
    <row r="25" spans="1:9" x14ac:dyDescent="0.2">
      <c r="A25" s="35">
        <v>1</v>
      </c>
      <c r="B25" s="41">
        <v>713.92617262718363</v>
      </c>
      <c r="C25" s="41">
        <v>151.45382737281636</v>
      </c>
    </row>
    <row r="26" spans="1:9" x14ac:dyDescent="0.2">
      <c r="A26" s="35">
        <v>2</v>
      </c>
      <c r="B26" s="41">
        <v>893.93161770802976</v>
      </c>
      <c r="C26" s="41">
        <v>-74.031617708029785</v>
      </c>
    </row>
    <row r="27" spans="1:9" x14ac:dyDescent="0.2">
      <c r="A27" s="35">
        <v>3</v>
      </c>
      <c r="B27" s="41">
        <v>713.92617262718363</v>
      </c>
      <c r="C27" s="41">
        <v>-38.926172627183632</v>
      </c>
    </row>
    <row r="28" spans="1:9" x14ac:dyDescent="0.2">
      <c r="A28" s="35">
        <v>4</v>
      </c>
      <c r="B28" s="41">
        <v>1253.9425078697218</v>
      </c>
      <c r="C28" s="41">
        <v>240.29749213027821</v>
      </c>
    </row>
    <row r="29" spans="1:9" x14ac:dyDescent="0.2">
      <c r="A29" s="35">
        <v>5</v>
      </c>
      <c r="B29" s="41">
        <v>893.93161770802976</v>
      </c>
      <c r="C29" s="41">
        <v>-164.21161770802973</v>
      </c>
    </row>
    <row r="30" spans="1:9" x14ac:dyDescent="0.2">
      <c r="A30" s="35">
        <v>6</v>
      </c>
      <c r="B30" s="41">
        <v>713.92617262718363</v>
      </c>
      <c r="C30" s="41">
        <v>-4.4261726271836324</v>
      </c>
    </row>
    <row r="31" spans="1:9" x14ac:dyDescent="0.2">
      <c r="A31" s="35">
        <v>7</v>
      </c>
      <c r="B31" s="41">
        <v>713.92617262718363</v>
      </c>
      <c r="C31" s="41">
        <v>-21.616172627183687</v>
      </c>
    </row>
    <row r="32" spans="1:9" x14ac:dyDescent="0.2">
      <c r="A32" s="35">
        <v>8</v>
      </c>
      <c r="B32" s="41">
        <v>803.9288951676067</v>
      </c>
      <c r="C32" s="41">
        <v>-81.288895167606711</v>
      </c>
    </row>
    <row r="33" spans="1:3" x14ac:dyDescent="0.2">
      <c r="A33" s="35">
        <v>9</v>
      </c>
      <c r="B33" s="41">
        <v>713.92617262718363</v>
      </c>
      <c r="C33" s="41">
        <v>13.003827372816318</v>
      </c>
    </row>
    <row r="34" spans="1:3" x14ac:dyDescent="0.2">
      <c r="A34" s="35">
        <v>10</v>
      </c>
      <c r="B34" s="41">
        <v>713.92617262718363</v>
      </c>
      <c r="C34" s="41">
        <v>-21.616172627183687</v>
      </c>
    </row>
    <row r="35" spans="1:3" x14ac:dyDescent="0.2">
      <c r="A35" s="35">
        <v>11</v>
      </c>
      <c r="B35" s="41">
        <v>1073.9370627888757</v>
      </c>
      <c r="C35" s="41">
        <v>68.372937211124281</v>
      </c>
    </row>
    <row r="36" spans="1:3" x14ac:dyDescent="0.2">
      <c r="A36" s="35">
        <v>12</v>
      </c>
      <c r="B36" s="41">
        <v>1253.9425078697218</v>
      </c>
      <c r="C36" s="41">
        <v>159.50749213027825</v>
      </c>
    </row>
    <row r="37" spans="1:3" x14ac:dyDescent="0.2">
      <c r="A37" s="35">
        <v>13</v>
      </c>
      <c r="B37" s="41">
        <v>803.9288951676067</v>
      </c>
      <c r="C37" s="41">
        <v>-8.9288951676066972</v>
      </c>
    </row>
    <row r="38" spans="1:3" x14ac:dyDescent="0.2">
      <c r="A38" s="35">
        <v>14</v>
      </c>
      <c r="B38" s="41">
        <v>803.9288951676067</v>
      </c>
      <c r="C38" s="41">
        <v>21.071104832393303</v>
      </c>
    </row>
    <row r="39" spans="1:3" x14ac:dyDescent="0.2">
      <c r="A39" s="35">
        <v>15</v>
      </c>
      <c r="B39" s="41">
        <v>893.93161770802976</v>
      </c>
      <c r="C39" s="41">
        <v>-26.931617708029762</v>
      </c>
    </row>
    <row r="40" spans="1:3" x14ac:dyDescent="0.2">
      <c r="A40" s="35">
        <v>16</v>
      </c>
      <c r="B40" s="41">
        <v>803.9288951676067</v>
      </c>
      <c r="C40" s="41">
        <v>-25.068895167606684</v>
      </c>
    </row>
    <row r="41" spans="1:3" x14ac:dyDescent="0.2">
      <c r="A41" s="35">
        <v>17</v>
      </c>
      <c r="B41" s="41">
        <v>983.93434024845283</v>
      </c>
      <c r="C41" s="41">
        <v>73.445659751547282</v>
      </c>
    </row>
    <row r="42" spans="1:3" x14ac:dyDescent="0.2">
      <c r="A42" s="35">
        <v>18</v>
      </c>
      <c r="B42" s="41">
        <v>623.92345008676057</v>
      </c>
      <c r="C42" s="41">
        <v>81.646549913239483</v>
      </c>
    </row>
    <row r="43" spans="1:3" x14ac:dyDescent="0.2">
      <c r="A43" s="35">
        <v>19</v>
      </c>
      <c r="B43" s="41">
        <v>1163.939785329299</v>
      </c>
      <c r="C43" s="41">
        <v>-111.62978532929901</v>
      </c>
    </row>
    <row r="44" spans="1:3" x14ac:dyDescent="0.2">
      <c r="A44" s="35">
        <v>20</v>
      </c>
      <c r="B44" s="41">
        <v>713.92617262718363</v>
      </c>
      <c r="C44" s="41">
        <v>21.073827372816368</v>
      </c>
    </row>
    <row r="45" spans="1:3" x14ac:dyDescent="0.2">
      <c r="A45" s="35">
        <v>21</v>
      </c>
      <c r="B45" s="41">
        <v>713.92617262718363</v>
      </c>
      <c r="C45" s="41">
        <v>66.073827372816368</v>
      </c>
    </row>
    <row r="46" spans="1:3" x14ac:dyDescent="0.2">
      <c r="A46" s="35">
        <v>22</v>
      </c>
      <c r="B46" s="41">
        <v>1163.939785329299</v>
      </c>
      <c r="C46" s="41">
        <v>90.870214670700989</v>
      </c>
    </row>
    <row r="47" spans="1:3" x14ac:dyDescent="0.2">
      <c r="A47" s="35">
        <v>23</v>
      </c>
      <c r="B47" s="41">
        <v>1163.939785329299</v>
      </c>
      <c r="C47" s="41">
        <v>100.05021467070105</v>
      </c>
    </row>
    <row r="48" spans="1:3" x14ac:dyDescent="0.2">
      <c r="A48" s="35">
        <v>24</v>
      </c>
      <c r="B48" s="41">
        <v>713.92617262718363</v>
      </c>
      <c r="C48" s="41">
        <v>-21.616172627183687</v>
      </c>
    </row>
    <row r="49" spans="1:3" x14ac:dyDescent="0.2">
      <c r="A49" s="35">
        <v>25</v>
      </c>
      <c r="B49" s="41">
        <v>1073.9370627888757</v>
      </c>
      <c r="C49" s="41">
        <v>-127.76706278887571</v>
      </c>
    </row>
    <row r="50" spans="1:3" x14ac:dyDescent="0.2">
      <c r="A50" s="35">
        <v>26</v>
      </c>
      <c r="B50" s="41">
        <v>1253.9425078697218</v>
      </c>
      <c r="C50" s="41">
        <v>155.90749213027811</v>
      </c>
    </row>
    <row r="51" spans="1:3" x14ac:dyDescent="0.2">
      <c r="A51" s="35">
        <v>27</v>
      </c>
      <c r="B51" s="41">
        <v>713.92617262718363</v>
      </c>
      <c r="C51" s="41">
        <v>33.073827372816368</v>
      </c>
    </row>
    <row r="52" spans="1:3" x14ac:dyDescent="0.2">
      <c r="A52" s="35">
        <v>28</v>
      </c>
      <c r="B52" s="41">
        <v>713.92617262718363</v>
      </c>
      <c r="C52" s="41">
        <v>75.073827372816368</v>
      </c>
    </row>
    <row r="53" spans="1:3" x14ac:dyDescent="0.2">
      <c r="A53" s="35">
        <v>29</v>
      </c>
      <c r="B53" s="41">
        <v>1163.939785329299</v>
      </c>
      <c r="C53" s="41">
        <v>-53.939785329298957</v>
      </c>
    </row>
    <row r="54" spans="1:3" x14ac:dyDescent="0.2">
      <c r="A54" s="35">
        <v>30</v>
      </c>
      <c r="B54" s="41">
        <v>983.93434024845283</v>
      </c>
      <c r="C54" s="41">
        <v>-60.834340248452804</v>
      </c>
    </row>
    <row r="55" spans="1:3" x14ac:dyDescent="0.2">
      <c r="A55" s="35">
        <v>31</v>
      </c>
      <c r="B55" s="41">
        <v>713.92617262718363</v>
      </c>
      <c r="C55" s="41">
        <v>-21.616172627183687</v>
      </c>
    </row>
    <row r="56" spans="1:3" x14ac:dyDescent="0.2">
      <c r="A56" s="35">
        <v>32</v>
      </c>
      <c r="B56" s="41">
        <v>623.92345008676057</v>
      </c>
      <c r="C56" s="41">
        <v>24.076549913239432</v>
      </c>
    </row>
    <row r="57" spans="1:3" x14ac:dyDescent="0.2">
      <c r="A57" s="35">
        <v>33</v>
      </c>
      <c r="B57" s="41">
        <v>1163.939785329299</v>
      </c>
      <c r="C57" s="41">
        <v>-96.629785329299011</v>
      </c>
    </row>
    <row r="58" spans="1:3" x14ac:dyDescent="0.2">
      <c r="A58" s="35">
        <v>34</v>
      </c>
      <c r="B58" s="41">
        <v>983.93434024845283</v>
      </c>
      <c r="C58" s="41">
        <v>-113.93434024845283</v>
      </c>
    </row>
    <row r="59" spans="1:3" x14ac:dyDescent="0.2">
      <c r="A59" s="35">
        <v>35</v>
      </c>
      <c r="B59" s="41">
        <v>983.93434024845283</v>
      </c>
      <c r="C59" s="41">
        <v>-101.45434024845281</v>
      </c>
    </row>
    <row r="60" spans="1:3" x14ac:dyDescent="0.2">
      <c r="A60" s="35">
        <v>36</v>
      </c>
      <c r="B60" s="41">
        <v>803.9288951676067</v>
      </c>
      <c r="C60" s="41">
        <v>81.071104832393303</v>
      </c>
    </row>
    <row r="61" spans="1:3" x14ac:dyDescent="0.2">
      <c r="A61" s="35">
        <v>37</v>
      </c>
      <c r="B61" s="41">
        <v>803.9288951676067</v>
      </c>
      <c r="C61" s="41">
        <v>105.0711048323933</v>
      </c>
    </row>
    <row r="62" spans="1:3" x14ac:dyDescent="0.2">
      <c r="A62" s="35">
        <v>38</v>
      </c>
      <c r="B62" s="41">
        <v>1163.939785329299</v>
      </c>
      <c r="C62" s="41">
        <v>-128.51978532929888</v>
      </c>
    </row>
    <row r="63" spans="1:3" x14ac:dyDescent="0.2">
      <c r="A63" s="35">
        <v>39</v>
      </c>
      <c r="B63" s="41">
        <v>623.92345008676057</v>
      </c>
      <c r="C63" s="41">
        <v>33.766549913239487</v>
      </c>
    </row>
    <row r="64" spans="1:3" x14ac:dyDescent="0.2">
      <c r="A64" s="35">
        <v>40</v>
      </c>
      <c r="B64" s="41">
        <v>893.93161770802976</v>
      </c>
      <c r="C64" s="41">
        <v>-34.311617708029758</v>
      </c>
    </row>
    <row r="65" spans="1:3" x14ac:dyDescent="0.2">
      <c r="A65" s="35">
        <v>41</v>
      </c>
      <c r="B65" s="41">
        <v>713.92617262718363</v>
      </c>
      <c r="C65" s="41">
        <v>-97.756172627183673</v>
      </c>
    </row>
    <row r="66" spans="1:3" x14ac:dyDescent="0.2">
      <c r="A66" s="35">
        <v>42</v>
      </c>
      <c r="B66" s="41">
        <v>1073.9370627888757</v>
      </c>
      <c r="C66" s="41">
        <v>-149.93706278887566</v>
      </c>
    </row>
    <row r="67" spans="1:3" x14ac:dyDescent="0.2">
      <c r="A67" s="35">
        <v>43</v>
      </c>
      <c r="B67" s="41">
        <v>983.93434024845283</v>
      </c>
      <c r="C67" s="41">
        <v>-55.074340248452813</v>
      </c>
    </row>
    <row r="68" spans="1:3" x14ac:dyDescent="0.2">
      <c r="A68" s="35">
        <v>44</v>
      </c>
      <c r="B68" s="41">
        <v>803.9288951676067</v>
      </c>
      <c r="C68" s="41">
        <v>-42.378895167606743</v>
      </c>
    </row>
    <row r="69" spans="1:3" x14ac:dyDescent="0.2">
      <c r="A69" s="35">
        <v>45</v>
      </c>
      <c r="B69" s="41">
        <v>1163.939785329299</v>
      </c>
      <c r="C69" s="41">
        <v>59.160214670700952</v>
      </c>
    </row>
    <row r="70" spans="1:3" x14ac:dyDescent="0.2">
      <c r="A70" s="35">
        <v>46</v>
      </c>
      <c r="B70" s="41">
        <v>893.93161770802976</v>
      </c>
      <c r="C70" s="41">
        <v>13.268382291970283</v>
      </c>
    </row>
    <row r="71" spans="1:3" x14ac:dyDescent="0.2">
      <c r="A71" s="35">
        <v>47</v>
      </c>
      <c r="B71" s="41">
        <v>1163.939785329299</v>
      </c>
      <c r="C71" s="41">
        <v>-44.699785329298948</v>
      </c>
    </row>
    <row r="72" spans="1:3" x14ac:dyDescent="0.2">
      <c r="A72" s="35">
        <v>48</v>
      </c>
      <c r="B72" s="41">
        <v>893.93161770802976</v>
      </c>
      <c r="C72" s="41">
        <v>156.06838229197024</v>
      </c>
    </row>
    <row r="73" spans="1:3" x14ac:dyDescent="0.2">
      <c r="A73" s="35">
        <v>49</v>
      </c>
      <c r="B73" s="41">
        <v>1163.939785329299</v>
      </c>
      <c r="C73" s="41">
        <v>336.06021467070104</v>
      </c>
    </row>
    <row r="74" spans="1:3" x14ac:dyDescent="0.2">
      <c r="A74" s="35">
        <v>50</v>
      </c>
      <c r="B74" s="41">
        <v>983.93434024845283</v>
      </c>
      <c r="C74" s="41">
        <v>-244.31434024845282</v>
      </c>
    </row>
    <row r="75" spans="1:3" x14ac:dyDescent="0.2">
      <c r="A75" s="35">
        <v>51</v>
      </c>
      <c r="B75" s="41">
        <v>1253.9425078697218</v>
      </c>
      <c r="C75" s="41">
        <v>-71.222507869721767</v>
      </c>
    </row>
    <row r="76" spans="1:3" x14ac:dyDescent="0.2">
      <c r="A76" s="35">
        <v>52</v>
      </c>
      <c r="B76" s="41">
        <v>983.93434024845283</v>
      </c>
      <c r="C76" s="41">
        <v>6.0656597515471731</v>
      </c>
    </row>
    <row r="77" spans="1:3" x14ac:dyDescent="0.2">
      <c r="A77" s="35">
        <v>53</v>
      </c>
      <c r="B77" s="41">
        <v>1163.939785329299</v>
      </c>
      <c r="C77" s="41">
        <v>204.30021467070105</v>
      </c>
    </row>
    <row r="78" spans="1:3" x14ac:dyDescent="0.2">
      <c r="A78" s="35">
        <v>54</v>
      </c>
      <c r="B78" s="41">
        <v>1253.9425078697218</v>
      </c>
      <c r="C78" s="41">
        <v>130.6774921302781</v>
      </c>
    </row>
    <row r="79" spans="1:3" x14ac:dyDescent="0.2">
      <c r="A79" s="35">
        <v>55</v>
      </c>
      <c r="B79" s="41">
        <v>803.9288951676067</v>
      </c>
      <c r="C79" s="41">
        <v>30.071104832393303</v>
      </c>
    </row>
    <row r="80" spans="1:3" x14ac:dyDescent="0.2">
      <c r="A80" s="35">
        <v>56</v>
      </c>
      <c r="B80" s="41">
        <v>1163.939785329299</v>
      </c>
      <c r="C80" s="41">
        <v>99.540214670701062</v>
      </c>
    </row>
    <row r="81" spans="1:3" x14ac:dyDescent="0.2">
      <c r="A81" s="35">
        <v>57</v>
      </c>
      <c r="B81" s="41">
        <v>1073.9370627888757</v>
      </c>
      <c r="C81" s="41">
        <v>79.922937211124236</v>
      </c>
    </row>
    <row r="82" spans="1:3" x14ac:dyDescent="0.2">
      <c r="A82" s="35">
        <v>58</v>
      </c>
      <c r="B82" s="41">
        <v>1163.939785329299</v>
      </c>
      <c r="C82" s="41">
        <v>99.540214670701062</v>
      </c>
    </row>
    <row r="83" spans="1:3" x14ac:dyDescent="0.2">
      <c r="A83" s="35">
        <v>59</v>
      </c>
      <c r="B83" s="41">
        <v>983.93434024845283</v>
      </c>
      <c r="C83" s="41">
        <v>-170.3343402484528</v>
      </c>
    </row>
    <row r="84" spans="1:3" x14ac:dyDescent="0.2">
      <c r="A84" s="35">
        <v>60</v>
      </c>
      <c r="B84" s="41">
        <v>803.9288951676067</v>
      </c>
      <c r="C84" s="41">
        <v>21.071104832393303</v>
      </c>
    </row>
    <row r="85" spans="1:3" x14ac:dyDescent="0.2">
      <c r="A85" s="35">
        <v>61</v>
      </c>
      <c r="B85" s="41">
        <v>803.9288951676067</v>
      </c>
      <c r="C85" s="41">
        <v>36.071104832393303</v>
      </c>
    </row>
    <row r="86" spans="1:3" x14ac:dyDescent="0.2">
      <c r="A86" s="35">
        <v>62</v>
      </c>
      <c r="B86" s="41">
        <v>713.92617262718363</v>
      </c>
      <c r="C86" s="41">
        <v>-21.616172627183687</v>
      </c>
    </row>
    <row r="87" spans="1:3" x14ac:dyDescent="0.2">
      <c r="A87" s="35">
        <v>63</v>
      </c>
      <c r="B87" s="41">
        <v>803.9288951676067</v>
      </c>
      <c r="C87" s="41">
        <v>32.621104832393257</v>
      </c>
    </row>
    <row r="88" spans="1:3" x14ac:dyDescent="0.2">
      <c r="A88" s="35">
        <v>64</v>
      </c>
      <c r="B88" s="41">
        <v>893.93161770802976</v>
      </c>
      <c r="C88" s="41">
        <v>-80.451617708029744</v>
      </c>
    </row>
    <row r="89" spans="1:3" x14ac:dyDescent="0.2">
      <c r="A89" s="35">
        <v>65</v>
      </c>
      <c r="B89" s="41">
        <v>1163.939785329299</v>
      </c>
      <c r="C89" s="41">
        <v>-200.48978532929891</v>
      </c>
    </row>
    <row r="90" spans="1:3" x14ac:dyDescent="0.2">
      <c r="A90" s="35">
        <v>66</v>
      </c>
      <c r="B90" s="41">
        <v>713.92617262718363</v>
      </c>
      <c r="C90" s="41">
        <v>33.073827372816368</v>
      </c>
    </row>
    <row r="91" spans="1:3" x14ac:dyDescent="0.2">
      <c r="A91" s="35">
        <v>67</v>
      </c>
      <c r="B91" s="41">
        <v>1073.9370627888757</v>
      </c>
      <c r="C91" s="41">
        <v>-158.36706278887561</v>
      </c>
    </row>
    <row r="92" spans="1:3" x14ac:dyDescent="0.2">
      <c r="A92" s="35">
        <v>68</v>
      </c>
      <c r="B92" s="41">
        <v>803.9288951676067</v>
      </c>
      <c r="C92" s="41">
        <v>148.00110483239325</v>
      </c>
    </row>
    <row r="93" spans="1:3" x14ac:dyDescent="0.2">
      <c r="A93" s="35">
        <v>69</v>
      </c>
      <c r="B93" s="41">
        <v>803.9288951676067</v>
      </c>
      <c r="C93" s="41">
        <v>26.831104832393294</v>
      </c>
    </row>
    <row r="94" spans="1:3" x14ac:dyDescent="0.2">
      <c r="A94" s="35">
        <v>70</v>
      </c>
      <c r="B94" s="41">
        <v>803.9288951676067</v>
      </c>
      <c r="C94" s="41">
        <v>49.901104832393344</v>
      </c>
    </row>
    <row r="95" spans="1:3" x14ac:dyDescent="0.2">
      <c r="A95" s="35">
        <v>71</v>
      </c>
      <c r="B95" s="41">
        <v>713.92617262718363</v>
      </c>
      <c r="C95" s="41">
        <v>-53.476172627183587</v>
      </c>
    </row>
    <row r="96" spans="1:3" x14ac:dyDescent="0.2">
      <c r="A96" s="35">
        <v>72</v>
      </c>
      <c r="B96" s="41">
        <v>1073.9370627888757</v>
      </c>
      <c r="C96" s="41">
        <v>100.20293721112444</v>
      </c>
    </row>
    <row r="97" spans="1:3" x14ac:dyDescent="0.2">
      <c r="A97" s="35">
        <v>73</v>
      </c>
      <c r="B97" s="41">
        <v>1073.9370627888757</v>
      </c>
      <c r="C97" s="41">
        <v>-17.337062788875755</v>
      </c>
    </row>
    <row r="98" spans="1:3" x14ac:dyDescent="0.2">
      <c r="A98" s="35">
        <v>74</v>
      </c>
      <c r="B98" s="41">
        <v>1163.939785329299</v>
      </c>
      <c r="C98" s="41">
        <v>66.060214670701043</v>
      </c>
    </row>
    <row r="99" spans="1:3" x14ac:dyDescent="0.2">
      <c r="A99" s="35">
        <v>75</v>
      </c>
      <c r="B99" s="41">
        <v>623.92345008676057</v>
      </c>
      <c r="C99" s="41">
        <v>4.3365499132394234</v>
      </c>
    </row>
    <row r="100" spans="1:3" x14ac:dyDescent="0.2">
      <c r="A100" s="35">
        <v>76</v>
      </c>
      <c r="B100" s="41">
        <v>713.92617262718363</v>
      </c>
      <c r="C100" s="41">
        <v>47.623827372816322</v>
      </c>
    </row>
    <row r="101" spans="1:3" x14ac:dyDescent="0.2">
      <c r="A101" s="35">
        <v>77</v>
      </c>
      <c r="B101" s="41">
        <v>983.93434024845283</v>
      </c>
      <c r="C101" s="41">
        <v>-98.934340248452827</v>
      </c>
    </row>
    <row r="102" spans="1:3" x14ac:dyDescent="0.2">
      <c r="A102" s="35">
        <v>78</v>
      </c>
      <c r="B102" s="41">
        <v>893.93161770802976</v>
      </c>
      <c r="C102" s="41">
        <v>-28.551617708029767</v>
      </c>
    </row>
    <row r="103" spans="1:3" x14ac:dyDescent="0.2">
      <c r="A103" s="35">
        <v>79</v>
      </c>
      <c r="B103" s="41">
        <v>983.93434024845283</v>
      </c>
      <c r="C103" s="41">
        <v>192.99565975154724</v>
      </c>
    </row>
    <row r="104" spans="1:3" x14ac:dyDescent="0.2">
      <c r="A104" s="35">
        <v>80</v>
      </c>
      <c r="B104" s="41">
        <v>803.9288951676067</v>
      </c>
      <c r="C104" s="41">
        <v>21.071104832393303</v>
      </c>
    </row>
    <row r="105" spans="1:3" x14ac:dyDescent="0.2">
      <c r="A105" s="35">
        <v>81</v>
      </c>
      <c r="B105" s="41">
        <v>803.9288951676067</v>
      </c>
      <c r="C105" s="41">
        <v>44.171104832393326</v>
      </c>
    </row>
    <row r="106" spans="1:3" x14ac:dyDescent="0.2">
      <c r="A106" s="35">
        <v>82</v>
      </c>
      <c r="B106" s="41">
        <v>623.92345008676057</v>
      </c>
      <c r="C106" s="41">
        <v>58.006549913239382</v>
      </c>
    </row>
    <row r="107" spans="1:3" x14ac:dyDescent="0.2">
      <c r="A107" s="35">
        <v>83</v>
      </c>
      <c r="B107" s="41">
        <v>1163.939785329299</v>
      </c>
      <c r="C107" s="41">
        <v>76.470214670701125</v>
      </c>
    </row>
    <row r="108" spans="1:3" x14ac:dyDescent="0.2">
      <c r="A108" s="35">
        <v>84</v>
      </c>
      <c r="B108" s="41">
        <v>1163.939785329299</v>
      </c>
      <c r="C108" s="41">
        <v>354.81021467070104</v>
      </c>
    </row>
    <row r="109" spans="1:3" x14ac:dyDescent="0.2">
      <c r="A109" s="35">
        <v>85</v>
      </c>
      <c r="B109" s="41">
        <v>893.93161770802976</v>
      </c>
      <c r="C109" s="41">
        <v>-164.21161770802973</v>
      </c>
    </row>
    <row r="110" spans="1:3" x14ac:dyDescent="0.2">
      <c r="A110" s="35">
        <v>86</v>
      </c>
      <c r="B110" s="41">
        <v>1253.9425078697218</v>
      </c>
      <c r="C110" s="41">
        <v>246.05749213027821</v>
      </c>
    </row>
    <row r="111" spans="1:3" x14ac:dyDescent="0.2">
      <c r="A111" s="35">
        <v>87</v>
      </c>
      <c r="B111" s="41">
        <v>983.93434024845283</v>
      </c>
      <c r="C111" s="41">
        <v>-178.10434024845279</v>
      </c>
    </row>
    <row r="112" spans="1:3" x14ac:dyDescent="0.2">
      <c r="A112" s="35">
        <v>88</v>
      </c>
      <c r="B112" s="41">
        <v>713.92617262718363</v>
      </c>
      <c r="C112" s="41">
        <v>99.553827372816386</v>
      </c>
    </row>
    <row r="113" spans="1:3" x14ac:dyDescent="0.2">
      <c r="A113" s="35">
        <v>89</v>
      </c>
      <c r="B113" s="41">
        <v>803.9288951676067</v>
      </c>
      <c r="C113" s="41">
        <v>-2.9288951676066972</v>
      </c>
    </row>
    <row r="114" spans="1:3" x14ac:dyDescent="0.2">
      <c r="A114" s="35">
        <v>90</v>
      </c>
      <c r="B114" s="41">
        <v>893.93161770802976</v>
      </c>
      <c r="C114" s="41">
        <v>0.30838229197024702</v>
      </c>
    </row>
    <row r="115" spans="1:3" x14ac:dyDescent="0.2">
      <c r="A115" s="35">
        <v>91</v>
      </c>
      <c r="B115" s="41">
        <v>893.93161770802976</v>
      </c>
      <c r="C115" s="41">
        <v>-68.931617708029762</v>
      </c>
    </row>
    <row r="116" spans="1:3" x14ac:dyDescent="0.2">
      <c r="A116" s="35">
        <v>92</v>
      </c>
      <c r="B116" s="41">
        <v>983.93434024845283</v>
      </c>
      <c r="C116" s="41">
        <v>-91.434340248452827</v>
      </c>
    </row>
    <row r="117" spans="1:3" x14ac:dyDescent="0.2">
      <c r="A117" s="35">
        <v>93</v>
      </c>
      <c r="B117" s="41">
        <v>713.92617262718363</v>
      </c>
      <c r="C117" s="41">
        <v>-26.926172627183632</v>
      </c>
    </row>
    <row r="118" spans="1:3" x14ac:dyDescent="0.2">
      <c r="A118" s="35">
        <v>94</v>
      </c>
      <c r="B118" s="41">
        <v>803.9288951676067</v>
      </c>
      <c r="C118" s="41">
        <v>-7.7588951676067381</v>
      </c>
    </row>
    <row r="119" spans="1:3" x14ac:dyDescent="0.2">
      <c r="A119" s="35">
        <v>95</v>
      </c>
      <c r="B119" s="41">
        <v>713.92617262718363</v>
      </c>
      <c r="C119" s="41">
        <v>-11.926172627183632</v>
      </c>
    </row>
    <row r="120" spans="1:3" x14ac:dyDescent="0.2">
      <c r="A120" s="35">
        <v>96</v>
      </c>
      <c r="B120" s="41">
        <v>623.92345008676057</v>
      </c>
      <c r="C120" s="41">
        <v>164.1165499132394</v>
      </c>
    </row>
    <row r="121" spans="1:3" x14ac:dyDescent="0.2">
      <c r="A121" s="35">
        <v>97</v>
      </c>
      <c r="B121" s="41">
        <v>1163.939785329299</v>
      </c>
      <c r="C121" s="41">
        <v>-53.939785329298957</v>
      </c>
    </row>
    <row r="122" spans="1:3" x14ac:dyDescent="0.2">
      <c r="A122" s="35">
        <v>98</v>
      </c>
      <c r="B122" s="41">
        <v>623.92345008676057</v>
      </c>
      <c r="C122" s="41">
        <v>154.93654991323945</v>
      </c>
    </row>
    <row r="123" spans="1:3" x14ac:dyDescent="0.2">
      <c r="A123" s="35">
        <v>99</v>
      </c>
      <c r="B123" s="41">
        <v>713.92617262718363</v>
      </c>
      <c r="C123" s="41">
        <v>81.073827372816368</v>
      </c>
    </row>
    <row r="124" spans="1:3" x14ac:dyDescent="0.2">
      <c r="A124" s="35">
        <v>100</v>
      </c>
      <c r="B124" s="41">
        <v>713.92617262718363</v>
      </c>
      <c r="C124" s="41">
        <v>66.313827372816377</v>
      </c>
    </row>
    <row r="125" spans="1:3" x14ac:dyDescent="0.2">
      <c r="A125" s="35">
        <v>101</v>
      </c>
      <c r="B125" s="41">
        <v>803.9288951676067</v>
      </c>
      <c r="C125" s="41">
        <v>15.311104832393312</v>
      </c>
    </row>
    <row r="126" spans="1:3" x14ac:dyDescent="0.2">
      <c r="A126" s="35">
        <v>102</v>
      </c>
      <c r="B126" s="41">
        <v>1253.9425078697218</v>
      </c>
      <c r="C126" s="41">
        <v>-25.082507869721894</v>
      </c>
    </row>
    <row r="127" spans="1:3" x14ac:dyDescent="0.2">
      <c r="A127" s="35">
        <v>103</v>
      </c>
      <c r="B127" s="41">
        <v>983.93434024845283</v>
      </c>
      <c r="C127" s="41">
        <v>-173.93434024845283</v>
      </c>
    </row>
    <row r="128" spans="1:3" x14ac:dyDescent="0.2">
      <c r="A128" s="35">
        <v>104</v>
      </c>
      <c r="B128" s="41">
        <v>623.92345008676057</v>
      </c>
      <c r="C128" s="41">
        <v>6.0765499132394325</v>
      </c>
    </row>
    <row r="129" spans="1:3" x14ac:dyDescent="0.2">
      <c r="A129" s="35">
        <v>105</v>
      </c>
      <c r="B129" s="41">
        <v>893.93161770802976</v>
      </c>
      <c r="C129" s="41">
        <v>-164.21161770802973</v>
      </c>
    </row>
    <row r="130" spans="1:3" x14ac:dyDescent="0.2">
      <c r="A130" s="35">
        <v>106</v>
      </c>
      <c r="B130" s="41">
        <v>1163.939785329299</v>
      </c>
      <c r="C130" s="41">
        <v>-98.939785329298957</v>
      </c>
    </row>
    <row r="131" spans="1:3" x14ac:dyDescent="0.2">
      <c r="A131" s="35">
        <v>107</v>
      </c>
      <c r="B131" s="41">
        <v>803.9288951676067</v>
      </c>
      <c r="C131" s="41">
        <v>12.071104832393303</v>
      </c>
    </row>
    <row r="132" spans="1:3" x14ac:dyDescent="0.2">
      <c r="A132" s="35">
        <v>108</v>
      </c>
      <c r="B132" s="41">
        <v>1163.939785329299</v>
      </c>
      <c r="C132" s="41">
        <v>7.5602146707010434</v>
      </c>
    </row>
    <row r="133" spans="1:3" x14ac:dyDescent="0.2">
      <c r="A133" s="35">
        <v>109</v>
      </c>
      <c r="B133" s="41">
        <v>713.92617262718363</v>
      </c>
      <c r="C133" s="41">
        <v>9.5538273728163858</v>
      </c>
    </row>
    <row r="134" spans="1:3" x14ac:dyDescent="0.2">
      <c r="A134" s="35">
        <v>110</v>
      </c>
      <c r="B134" s="41">
        <v>1073.9370627888757</v>
      </c>
      <c r="C134" s="41">
        <v>-116.21706278887564</v>
      </c>
    </row>
    <row r="135" spans="1:3" x14ac:dyDescent="0.2">
      <c r="A135" s="35">
        <v>111</v>
      </c>
      <c r="B135" s="41">
        <v>1253.9425078697218</v>
      </c>
      <c r="C135" s="41">
        <v>21.057492130278206</v>
      </c>
    </row>
    <row r="136" spans="1:3" x14ac:dyDescent="0.2">
      <c r="A136" s="35">
        <v>112</v>
      </c>
      <c r="B136" s="41">
        <v>1073.9370627888757</v>
      </c>
      <c r="C136" s="41">
        <v>-179.69706278887566</v>
      </c>
    </row>
    <row r="137" spans="1:3" x14ac:dyDescent="0.2">
      <c r="A137" s="35">
        <v>113</v>
      </c>
      <c r="B137" s="41">
        <v>623.92345008676057</v>
      </c>
      <c r="C137" s="41">
        <v>-21.613450086760622</v>
      </c>
    </row>
    <row r="138" spans="1:3" x14ac:dyDescent="0.2">
      <c r="A138" s="35">
        <v>114</v>
      </c>
      <c r="B138" s="41">
        <v>1163.939785329299</v>
      </c>
      <c r="C138" s="41">
        <v>-160.07978532929894</v>
      </c>
    </row>
    <row r="139" spans="1:3" x14ac:dyDescent="0.2">
      <c r="A139" s="35">
        <v>115</v>
      </c>
      <c r="B139" s="41">
        <v>1073.9370627888757</v>
      </c>
      <c r="C139" s="41">
        <v>61.442937211124445</v>
      </c>
    </row>
    <row r="140" spans="1:3" x14ac:dyDescent="0.2">
      <c r="A140" s="35">
        <v>116</v>
      </c>
      <c r="B140" s="41">
        <v>803.9288951676067</v>
      </c>
      <c r="C140" s="41">
        <v>36.071104832393303</v>
      </c>
    </row>
    <row r="141" spans="1:3" x14ac:dyDescent="0.2">
      <c r="A141" s="35">
        <v>117</v>
      </c>
      <c r="B141" s="41">
        <v>713.92617262718363</v>
      </c>
      <c r="C141" s="41">
        <v>42.073827372816368</v>
      </c>
    </row>
    <row r="142" spans="1:3" x14ac:dyDescent="0.2">
      <c r="A142" s="35">
        <v>118</v>
      </c>
      <c r="B142" s="41">
        <v>713.92617262718363</v>
      </c>
      <c r="C142" s="41">
        <v>56.263827372816422</v>
      </c>
    </row>
    <row r="143" spans="1:3" x14ac:dyDescent="0.2">
      <c r="A143" s="35">
        <v>119</v>
      </c>
      <c r="B143" s="41">
        <v>713.92617262718363</v>
      </c>
      <c r="C143" s="41">
        <v>36.073827372816368</v>
      </c>
    </row>
    <row r="144" spans="1:3" x14ac:dyDescent="0.2">
      <c r="A144" s="35">
        <v>120</v>
      </c>
      <c r="B144" s="41">
        <v>713.92617262718363</v>
      </c>
      <c r="C144" s="41">
        <v>-26.926172627183632</v>
      </c>
    </row>
    <row r="145" spans="1:3" x14ac:dyDescent="0.2">
      <c r="A145" s="35">
        <v>121</v>
      </c>
      <c r="B145" s="41">
        <v>893.93161770802976</v>
      </c>
      <c r="C145" s="41">
        <v>6.0683822919702379</v>
      </c>
    </row>
    <row r="146" spans="1:3" x14ac:dyDescent="0.2">
      <c r="A146" s="35">
        <v>122</v>
      </c>
      <c r="B146" s="41">
        <v>713.92617262718363</v>
      </c>
      <c r="C146" s="41">
        <v>66.073827372816368</v>
      </c>
    </row>
    <row r="147" spans="1:3" x14ac:dyDescent="0.2">
      <c r="A147" s="35">
        <v>123</v>
      </c>
      <c r="B147" s="41">
        <v>1163.939785329299</v>
      </c>
      <c r="C147" s="41">
        <v>263.97021467070113</v>
      </c>
    </row>
    <row r="148" spans="1:3" x14ac:dyDescent="0.2">
      <c r="A148" s="35">
        <v>124</v>
      </c>
      <c r="B148" s="41">
        <v>1253.9425078697218</v>
      </c>
      <c r="C148" s="41">
        <v>21.057492130278206</v>
      </c>
    </row>
    <row r="149" spans="1:3" x14ac:dyDescent="0.2">
      <c r="A149" s="35">
        <v>125</v>
      </c>
      <c r="B149" s="41">
        <v>983.93434024845283</v>
      </c>
      <c r="C149" s="41">
        <v>-72.384340248452872</v>
      </c>
    </row>
    <row r="150" spans="1:3" x14ac:dyDescent="0.2">
      <c r="A150" s="35">
        <v>126</v>
      </c>
      <c r="B150" s="41">
        <v>1163.939785329299</v>
      </c>
      <c r="C150" s="41">
        <v>10.080214670701025</v>
      </c>
    </row>
    <row r="151" spans="1:3" x14ac:dyDescent="0.2">
      <c r="A151" s="35">
        <v>127</v>
      </c>
      <c r="B151" s="41">
        <v>713.92617262718363</v>
      </c>
      <c r="C151" s="41">
        <v>-4.2761726271836551</v>
      </c>
    </row>
    <row r="152" spans="1:3" x14ac:dyDescent="0.2">
      <c r="A152" s="35">
        <v>128</v>
      </c>
      <c r="B152" s="41">
        <v>1163.939785329299</v>
      </c>
      <c r="C152" s="41">
        <v>99.540214670701062</v>
      </c>
    </row>
    <row r="153" spans="1:3" x14ac:dyDescent="0.2">
      <c r="A153" s="35">
        <v>129</v>
      </c>
      <c r="B153" s="41">
        <v>713.92617262718363</v>
      </c>
      <c r="C153" s="41">
        <v>73.573827372816368</v>
      </c>
    </row>
    <row r="154" spans="1:3" x14ac:dyDescent="0.2">
      <c r="A154" s="35">
        <v>130</v>
      </c>
      <c r="B154" s="41">
        <v>713.92617262718363</v>
      </c>
      <c r="C154" s="41">
        <v>93.793827372816395</v>
      </c>
    </row>
    <row r="155" spans="1:3" x14ac:dyDescent="0.2">
      <c r="A155" s="35">
        <v>131</v>
      </c>
      <c r="B155" s="41">
        <v>1163.939785329299</v>
      </c>
      <c r="C155" s="41">
        <v>174.54021467070106</v>
      </c>
    </row>
    <row r="156" spans="1:3" x14ac:dyDescent="0.2">
      <c r="A156" s="35">
        <v>132</v>
      </c>
      <c r="B156" s="41">
        <v>893.93161770802976</v>
      </c>
      <c r="C156" s="41">
        <v>-86.241617708029708</v>
      </c>
    </row>
    <row r="157" spans="1:3" x14ac:dyDescent="0.2">
      <c r="A157" s="35">
        <v>133</v>
      </c>
      <c r="B157" s="41">
        <v>1163.939785329299</v>
      </c>
      <c r="C157" s="41">
        <v>66.060214670701043</v>
      </c>
    </row>
    <row r="158" spans="1:3" x14ac:dyDescent="0.2">
      <c r="A158" s="35">
        <v>134</v>
      </c>
      <c r="B158" s="41">
        <v>1163.939785329299</v>
      </c>
      <c r="C158" s="41">
        <v>-139.64978532929899</v>
      </c>
    </row>
    <row r="159" spans="1:3" x14ac:dyDescent="0.2">
      <c r="A159" s="35">
        <v>135</v>
      </c>
      <c r="B159" s="41">
        <v>623.92345008676057</v>
      </c>
      <c r="C159" s="41">
        <v>-35.443450086760549</v>
      </c>
    </row>
    <row r="160" spans="1:3" x14ac:dyDescent="0.2">
      <c r="A160" s="35">
        <v>136</v>
      </c>
      <c r="B160" s="41">
        <v>983.93434024845283</v>
      </c>
      <c r="C160" s="41">
        <v>-78.144340248452863</v>
      </c>
    </row>
    <row r="161" spans="1:3" x14ac:dyDescent="0.2">
      <c r="A161" s="35">
        <v>137</v>
      </c>
      <c r="B161" s="41">
        <v>1253.9425078697218</v>
      </c>
      <c r="C161" s="41">
        <v>297.98749213027827</v>
      </c>
    </row>
    <row r="162" spans="1:3" x14ac:dyDescent="0.2">
      <c r="A162" s="35">
        <v>138</v>
      </c>
      <c r="B162" s="41">
        <v>983.93434024845283</v>
      </c>
      <c r="C162" s="41">
        <v>192.99565975154724</v>
      </c>
    </row>
    <row r="163" spans="1:3" x14ac:dyDescent="0.2">
      <c r="A163" s="35">
        <v>139</v>
      </c>
      <c r="B163" s="41">
        <v>713.92617262718363</v>
      </c>
      <c r="C163" s="41">
        <v>88.003827372816318</v>
      </c>
    </row>
    <row r="164" spans="1:3" x14ac:dyDescent="0.2">
      <c r="A164" s="35">
        <v>140</v>
      </c>
      <c r="B164" s="41">
        <v>623.92345008676057</v>
      </c>
      <c r="C164" s="41">
        <v>-11.923450086760568</v>
      </c>
    </row>
    <row r="165" spans="1:3" x14ac:dyDescent="0.2">
      <c r="A165" s="35">
        <v>141</v>
      </c>
      <c r="B165" s="41">
        <v>1073.9370627888757</v>
      </c>
      <c r="C165" s="41">
        <v>-72.38706278887571</v>
      </c>
    </row>
    <row r="166" spans="1:3" x14ac:dyDescent="0.2">
      <c r="A166" s="35">
        <v>142</v>
      </c>
      <c r="B166" s="41">
        <v>893.93161770802976</v>
      </c>
      <c r="C166" s="41">
        <v>37.808382291970247</v>
      </c>
    </row>
    <row r="167" spans="1:3" x14ac:dyDescent="0.2">
      <c r="A167" s="35">
        <v>143</v>
      </c>
      <c r="B167" s="41">
        <v>1163.939785329299</v>
      </c>
      <c r="C167" s="41">
        <v>26.850214670701007</v>
      </c>
    </row>
    <row r="168" spans="1:3" x14ac:dyDescent="0.2">
      <c r="A168" s="35">
        <v>144</v>
      </c>
      <c r="B168" s="41">
        <v>893.93161770802976</v>
      </c>
      <c r="C168" s="41">
        <v>-164.21161770802973</v>
      </c>
    </row>
    <row r="169" spans="1:3" x14ac:dyDescent="0.2">
      <c r="A169" s="35">
        <v>145</v>
      </c>
      <c r="B169" s="41">
        <v>1253.9425078697218</v>
      </c>
      <c r="C169" s="41">
        <v>111.05749213027821</v>
      </c>
    </row>
    <row r="170" spans="1:3" x14ac:dyDescent="0.2">
      <c r="A170" s="35">
        <v>146</v>
      </c>
      <c r="B170" s="41">
        <v>803.9288951676067</v>
      </c>
      <c r="C170" s="41">
        <v>6.0711048323933028</v>
      </c>
    </row>
    <row r="171" spans="1:3" x14ac:dyDescent="0.2">
      <c r="A171" s="35">
        <v>147</v>
      </c>
      <c r="B171" s="41">
        <v>623.92345008676057</v>
      </c>
      <c r="C171" s="41">
        <v>232.24654991323939</v>
      </c>
    </row>
    <row r="172" spans="1:3" x14ac:dyDescent="0.2">
      <c r="A172" s="35">
        <v>148</v>
      </c>
      <c r="B172" s="41">
        <v>1163.939785329299</v>
      </c>
      <c r="C172" s="41">
        <v>105.30021467070105</v>
      </c>
    </row>
    <row r="173" spans="1:3" x14ac:dyDescent="0.2">
      <c r="A173" s="35">
        <v>149</v>
      </c>
      <c r="B173" s="41">
        <v>713.92617262718363</v>
      </c>
      <c r="C173" s="41">
        <v>-89.926172627183632</v>
      </c>
    </row>
    <row r="174" spans="1:3" x14ac:dyDescent="0.2">
      <c r="A174" s="35">
        <v>150</v>
      </c>
      <c r="B174" s="41">
        <v>893.93161770802976</v>
      </c>
      <c r="C174" s="41">
        <v>-28.521617708029794</v>
      </c>
    </row>
    <row r="175" spans="1:3" x14ac:dyDescent="0.2">
      <c r="A175" s="35">
        <v>151</v>
      </c>
      <c r="B175" s="41">
        <v>623.92345008676057</v>
      </c>
      <c r="C175" s="41">
        <v>73.936549913239446</v>
      </c>
    </row>
    <row r="176" spans="1:3" x14ac:dyDescent="0.2">
      <c r="A176" s="35">
        <v>152</v>
      </c>
      <c r="B176" s="41">
        <v>1163.939785329299</v>
      </c>
      <c r="C176" s="41">
        <v>73.560214670701043</v>
      </c>
    </row>
    <row r="177" spans="1:3" x14ac:dyDescent="0.2">
      <c r="A177" s="35">
        <v>153</v>
      </c>
      <c r="B177" s="41">
        <v>1073.9370627888757</v>
      </c>
      <c r="C177" s="41">
        <v>-83.937062788875664</v>
      </c>
    </row>
    <row r="178" spans="1:3" x14ac:dyDescent="0.2">
      <c r="A178" s="35">
        <v>154</v>
      </c>
      <c r="B178" s="41">
        <v>623.92345008676057</v>
      </c>
      <c r="C178" s="41">
        <v>194.17654991323946</v>
      </c>
    </row>
    <row r="179" spans="1:3" x14ac:dyDescent="0.2">
      <c r="A179" s="35">
        <v>155</v>
      </c>
      <c r="B179" s="41">
        <v>713.92617262718363</v>
      </c>
      <c r="C179" s="41">
        <v>-26.926172627183632</v>
      </c>
    </row>
    <row r="180" spans="1:3" x14ac:dyDescent="0.2">
      <c r="A180" s="35">
        <v>156</v>
      </c>
      <c r="B180" s="41">
        <v>1163.939785329299</v>
      </c>
      <c r="C180" s="41">
        <v>-96.629785329299011</v>
      </c>
    </row>
    <row r="181" spans="1:3" x14ac:dyDescent="0.2">
      <c r="A181" s="35">
        <v>157</v>
      </c>
      <c r="B181" s="41">
        <v>893.93161770802976</v>
      </c>
      <c r="C181" s="41">
        <v>-164.21161770802973</v>
      </c>
    </row>
    <row r="182" spans="1:3" x14ac:dyDescent="0.2">
      <c r="A182" s="35">
        <v>158</v>
      </c>
      <c r="B182" s="41">
        <v>1253.9425078697218</v>
      </c>
      <c r="C182" s="41">
        <v>96.057492130278206</v>
      </c>
    </row>
    <row r="183" spans="1:3" x14ac:dyDescent="0.2">
      <c r="A183" s="35">
        <v>159</v>
      </c>
      <c r="B183" s="41">
        <v>1253.9425078697218</v>
      </c>
      <c r="C183" s="41">
        <v>130.6774921302781</v>
      </c>
    </row>
    <row r="184" spans="1:3" x14ac:dyDescent="0.2">
      <c r="A184" s="35">
        <v>160</v>
      </c>
      <c r="B184" s="41">
        <v>983.93434024845283</v>
      </c>
      <c r="C184" s="41">
        <v>-117.0843402484528</v>
      </c>
    </row>
    <row r="185" spans="1:3" x14ac:dyDescent="0.2">
      <c r="A185" s="35">
        <v>161</v>
      </c>
      <c r="B185" s="41">
        <v>1163.939785329299</v>
      </c>
      <c r="C185" s="41">
        <v>-35.939785329298957</v>
      </c>
    </row>
    <row r="186" spans="1:3" x14ac:dyDescent="0.2">
      <c r="A186" s="35">
        <v>162</v>
      </c>
      <c r="B186" s="41">
        <v>1073.9370627888757</v>
      </c>
      <c r="C186" s="41">
        <v>7.8029372111243447</v>
      </c>
    </row>
    <row r="187" spans="1:3" x14ac:dyDescent="0.2">
      <c r="A187" s="35">
        <v>163</v>
      </c>
      <c r="B187" s="41">
        <v>1253.9425078697218</v>
      </c>
      <c r="C187" s="41">
        <v>142.22749213027828</v>
      </c>
    </row>
    <row r="188" spans="1:3" x14ac:dyDescent="0.2">
      <c r="A188" s="35">
        <v>164</v>
      </c>
      <c r="B188" s="41">
        <v>983.93434024845283</v>
      </c>
      <c r="C188" s="41">
        <v>-153.14434024845286</v>
      </c>
    </row>
    <row r="189" spans="1:3" x14ac:dyDescent="0.2">
      <c r="A189" s="35">
        <v>165</v>
      </c>
      <c r="B189" s="41">
        <v>713.92617262718363</v>
      </c>
      <c r="C189" s="41">
        <v>-21.616172627183687</v>
      </c>
    </row>
    <row r="190" spans="1:3" x14ac:dyDescent="0.2">
      <c r="A190" s="35">
        <v>166</v>
      </c>
      <c r="B190" s="41">
        <v>1163.939785329299</v>
      </c>
      <c r="C190" s="41">
        <v>-33.179785329298966</v>
      </c>
    </row>
    <row r="191" spans="1:3" x14ac:dyDescent="0.2">
      <c r="A191" s="35">
        <v>167</v>
      </c>
      <c r="B191" s="41">
        <v>803.9288951676067</v>
      </c>
      <c r="C191" s="41">
        <v>32.621104832393257</v>
      </c>
    </row>
    <row r="192" spans="1:3" x14ac:dyDescent="0.2">
      <c r="A192" s="35">
        <v>168</v>
      </c>
      <c r="B192" s="41">
        <v>713.92617262718363</v>
      </c>
      <c r="C192" s="41">
        <v>21.073827372816368</v>
      </c>
    </row>
    <row r="193" spans="1:3" x14ac:dyDescent="0.2">
      <c r="A193" s="35">
        <v>169</v>
      </c>
      <c r="B193" s="41">
        <v>983.93434024845283</v>
      </c>
      <c r="C193" s="41">
        <v>89.165659751547082</v>
      </c>
    </row>
    <row r="194" spans="1:3" x14ac:dyDescent="0.2">
      <c r="A194" s="35">
        <v>170</v>
      </c>
      <c r="B194" s="41">
        <v>713.92617262718363</v>
      </c>
      <c r="C194" s="41">
        <v>-4.3061726271836278</v>
      </c>
    </row>
    <row r="195" spans="1:3" x14ac:dyDescent="0.2">
      <c r="A195" s="35">
        <v>171</v>
      </c>
      <c r="B195" s="41">
        <v>893.93161770802976</v>
      </c>
      <c r="C195" s="41">
        <v>29.168382291970261</v>
      </c>
    </row>
    <row r="196" spans="1:3" x14ac:dyDescent="0.2">
      <c r="A196" s="35">
        <v>172</v>
      </c>
      <c r="B196" s="41">
        <v>1073.9370627888757</v>
      </c>
      <c r="C196" s="41">
        <v>126.06293721112434</v>
      </c>
    </row>
    <row r="197" spans="1:3" x14ac:dyDescent="0.2">
      <c r="A197" s="35">
        <v>173</v>
      </c>
      <c r="B197" s="41">
        <v>893.93161770802976</v>
      </c>
      <c r="C197" s="41">
        <v>6.8382291970237929E-2</v>
      </c>
    </row>
    <row r="198" spans="1:3" x14ac:dyDescent="0.2">
      <c r="A198" s="35">
        <v>174</v>
      </c>
      <c r="B198" s="41">
        <v>713.92617262718363</v>
      </c>
      <c r="C198" s="41">
        <v>90.073827372816368</v>
      </c>
    </row>
    <row r="199" spans="1:3" x14ac:dyDescent="0.2">
      <c r="A199" s="35">
        <v>175</v>
      </c>
      <c r="B199" s="41">
        <v>623.92345008676057</v>
      </c>
      <c r="C199" s="41">
        <v>-33.733450086760513</v>
      </c>
    </row>
    <row r="200" spans="1:3" x14ac:dyDescent="0.2">
      <c r="A200" s="35">
        <v>176</v>
      </c>
      <c r="B200" s="41">
        <v>1073.9370627888757</v>
      </c>
      <c r="C200" s="41">
        <v>-160.07706278887565</v>
      </c>
    </row>
    <row r="201" spans="1:3" x14ac:dyDescent="0.2">
      <c r="A201" s="35">
        <v>177</v>
      </c>
      <c r="B201" s="41">
        <v>623.92345008676057</v>
      </c>
      <c r="C201" s="41">
        <v>-35.443450086760549</v>
      </c>
    </row>
    <row r="202" spans="1:3" x14ac:dyDescent="0.2">
      <c r="A202" s="35">
        <v>178</v>
      </c>
      <c r="B202" s="41">
        <v>983.93434024845283</v>
      </c>
      <c r="C202" s="41">
        <v>-203.93434024845283</v>
      </c>
    </row>
    <row r="203" spans="1:3" x14ac:dyDescent="0.2">
      <c r="A203" s="35">
        <v>179</v>
      </c>
      <c r="B203" s="41">
        <v>623.92345008676057</v>
      </c>
      <c r="C203" s="41">
        <v>-0.82345008676054476</v>
      </c>
    </row>
    <row r="204" spans="1:3" x14ac:dyDescent="0.2">
      <c r="A204" s="35">
        <v>180</v>
      </c>
      <c r="B204" s="41">
        <v>623.92345008676057</v>
      </c>
      <c r="C204" s="41">
        <v>93.076549913239432</v>
      </c>
    </row>
    <row r="205" spans="1:3" x14ac:dyDescent="0.2">
      <c r="A205" s="35">
        <v>181</v>
      </c>
      <c r="B205" s="41">
        <v>893.93161770802976</v>
      </c>
      <c r="C205" s="41">
        <v>-132.38161770802981</v>
      </c>
    </row>
    <row r="206" spans="1:3" x14ac:dyDescent="0.2">
      <c r="A206" s="35">
        <v>182</v>
      </c>
      <c r="B206" s="41">
        <v>1253.9425078697218</v>
      </c>
      <c r="C206" s="41">
        <v>-100.11250786972187</v>
      </c>
    </row>
    <row r="207" spans="1:3" x14ac:dyDescent="0.2">
      <c r="A207" s="35">
        <v>183</v>
      </c>
      <c r="B207" s="41">
        <v>713.92617262718363</v>
      </c>
      <c r="C207" s="41">
        <v>64.933827372816381</v>
      </c>
    </row>
    <row r="208" spans="1:3" x14ac:dyDescent="0.2">
      <c r="A208" s="35">
        <v>184</v>
      </c>
      <c r="B208" s="41">
        <v>803.9288951676067</v>
      </c>
      <c r="C208" s="41">
        <v>-33.378895167606743</v>
      </c>
    </row>
    <row r="209" spans="1:3" x14ac:dyDescent="0.2">
      <c r="A209" s="35">
        <v>185</v>
      </c>
      <c r="B209" s="41">
        <v>1253.9425078697218</v>
      </c>
      <c r="C209" s="41">
        <v>96.057492130278206</v>
      </c>
    </row>
    <row r="210" spans="1:3" x14ac:dyDescent="0.2">
      <c r="A210" s="35">
        <v>186</v>
      </c>
      <c r="B210" s="41">
        <v>1163.939785329299</v>
      </c>
      <c r="C210" s="41">
        <v>196.14021467070097</v>
      </c>
    </row>
    <row r="211" spans="1:3" x14ac:dyDescent="0.2">
      <c r="A211" s="35">
        <v>187</v>
      </c>
      <c r="B211" s="41">
        <v>713.92617262718363</v>
      </c>
      <c r="C211" s="41">
        <v>-97.756172627183673</v>
      </c>
    </row>
    <row r="212" spans="1:3" x14ac:dyDescent="0.2">
      <c r="A212" s="35">
        <v>188</v>
      </c>
      <c r="B212" s="41">
        <v>1253.9425078697218</v>
      </c>
      <c r="C212" s="41">
        <v>173.96749213027829</v>
      </c>
    </row>
    <row r="213" spans="1:3" x14ac:dyDescent="0.2">
      <c r="A213" s="35">
        <v>189</v>
      </c>
      <c r="B213" s="41">
        <v>983.93434024845283</v>
      </c>
      <c r="C213" s="41">
        <v>-171.20434024845281</v>
      </c>
    </row>
    <row r="214" spans="1:3" x14ac:dyDescent="0.2">
      <c r="A214" s="35">
        <v>190</v>
      </c>
      <c r="B214" s="41">
        <v>983.93434024845283</v>
      </c>
      <c r="C214" s="41">
        <v>-244.31434024845282</v>
      </c>
    </row>
    <row r="215" spans="1:3" x14ac:dyDescent="0.2">
      <c r="A215" s="35">
        <v>191</v>
      </c>
      <c r="B215" s="41">
        <v>713.92617262718363</v>
      </c>
      <c r="C215" s="41">
        <v>-79.306172627183628</v>
      </c>
    </row>
    <row r="216" spans="1:3" x14ac:dyDescent="0.2">
      <c r="A216" s="35">
        <v>192</v>
      </c>
      <c r="B216" s="41">
        <v>983.93434024845283</v>
      </c>
      <c r="C216" s="41">
        <v>-166.67434024845284</v>
      </c>
    </row>
    <row r="217" spans="1:3" x14ac:dyDescent="0.2">
      <c r="A217" s="35">
        <v>193</v>
      </c>
      <c r="B217" s="41">
        <v>713.92617262718363</v>
      </c>
      <c r="C217" s="41">
        <v>-0.82617262718360962</v>
      </c>
    </row>
    <row r="218" spans="1:3" x14ac:dyDescent="0.2">
      <c r="A218" s="35">
        <v>194</v>
      </c>
      <c r="B218" s="41">
        <v>1073.9370627888757</v>
      </c>
      <c r="C218" s="41">
        <v>-122.00706278887571</v>
      </c>
    </row>
    <row r="219" spans="1:3" x14ac:dyDescent="0.2">
      <c r="A219" s="35">
        <v>195</v>
      </c>
      <c r="B219" s="41">
        <v>1073.9370627888757</v>
      </c>
      <c r="C219" s="41">
        <v>302.04293721112435</v>
      </c>
    </row>
    <row r="220" spans="1:3" x14ac:dyDescent="0.2">
      <c r="A220" s="35">
        <v>196</v>
      </c>
      <c r="B220" s="41">
        <v>623.92345008676057</v>
      </c>
      <c r="C220" s="41">
        <v>6.0765499132394325</v>
      </c>
    </row>
    <row r="221" spans="1:3" x14ac:dyDescent="0.2">
      <c r="A221" s="35">
        <v>197</v>
      </c>
      <c r="B221" s="41">
        <v>983.93434024845283</v>
      </c>
      <c r="C221" s="41">
        <v>-82.794340248452841</v>
      </c>
    </row>
    <row r="222" spans="1:3" x14ac:dyDescent="0.2">
      <c r="A222" s="35">
        <v>198</v>
      </c>
      <c r="B222" s="41">
        <v>623.92345008676057</v>
      </c>
      <c r="C222" s="41">
        <v>-45.163450086760577</v>
      </c>
    </row>
    <row r="223" spans="1:3" x14ac:dyDescent="0.2">
      <c r="A223" s="35">
        <v>199</v>
      </c>
      <c r="B223" s="41">
        <v>983.93434024845283</v>
      </c>
      <c r="C223" s="41">
        <v>-32.004340248452877</v>
      </c>
    </row>
    <row r="224" spans="1:3" x14ac:dyDescent="0.2">
      <c r="A224" s="35">
        <v>200</v>
      </c>
      <c r="B224" s="41">
        <v>1073.9370627888757</v>
      </c>
      <c r="C224" s="41">
        <v>51.062937211124336</v>
      </c>
    </row>
    <row r="225" spans="1:3" x14ac:dyDescent="0.2">
      <c r="A225" s="35">
        <v>201</v>
      </c>
      <c r="B225" s="41">
        <v>713.92617262718363</v>
      </c>
      <c r="C225" s="41">
        <v>-50.446172627183614</v>
      </c>
    </row>
    <row r="226" spans="1:3" x14ac:dyDescent="0.2">
      <c r="A226" s="35">
        <v>202</v>
      </c>
      <c r="B226" s="41">
        <v>1163.939785329299</v>
      </c>
      <c r="C226" s="41">
        <v>226.47021467070113</v>
      </c>
    </row>
    <row r="227" spans="1:3" x14ac:dyDescent="0.2">
      <c r="A227" s="35">
        <v>203</v>
      </c>
      <c r="B227" s="41">
        <v>1163.939785329299</v>
      </c>
      <c r="C227" s="41">
        <v>-125.45978532929894</v>
      </c>
    </row>
    <row r="228" spans="1:3" x14ac:dyDescent="0.2">
      <c r="A228" s="35">
        <v>204</v>
      </c>
      <c r="B228" s="41">
        <v>713.92617262718363</v>
      </c>
      <c r="C228" s="41">
        <v>6.0738273728163676</v>
      </c>
    </row>
    <row r="229" spans="1:3" x14ac:dyDescent="0.2">
      <c r="A229" s="35">
        <v>205</v>
      </c>
      <c r="B229" s="41">
        <v>1163.939785329299</v>
      </c>
      <c r="C229" s="41">
        <v>-203.93978532929896</v>
      </c>
    </row>
    <row r="230" spans="1:3" x14ac:dyDescent="0.2">
      <c r="A230" s="35">
        <v>206</v>
      </c>
      <c r="B230" s="41">
        <v>713.92617262718363</v>
      </c>
      <c r="C230" s="41">
        <v>41.833827372816359</v>
      </c>
    </row>
    <row r="231" spans="1:3" x14ac:dyDescent="0.2">
      <c r="A231" s="35">
        <v>207</v>
      </c>
      <c r="B231" s="41">
        <v>623.92345008676057</v>
      </c>
      <c r="C231" s="41">
        <v>-26.803450086760563</v>
      </c>
    </row>
    <row r="232" spans="1:3" x14ac:dyDescent="0.2">
      <c r="A232" s="35">
        <v>208</v>
      </c>
      <c r="B232" s="41">
        <v>713.92617262718363</v>
      </c>
      <c r="C232" s="41">
        <v>-90.82617262718361</v>
      </c>
    </row>
    <row r="233" spans="1:3" x14ac:dyDescent="0.2">
      <c r="A233" s="35">
        <v>209</v>
      </c>
      <c r="B233" s="41">
        <v>713.92617262718363</v>
      </c>
      <c r="C233" s="41">
        <v>42.073827372816368</v>
      </c>
    </row>
    <row r="234" spans="1:3" x14ac:dyDescent="0.2">
      <c r="A234" s="35">
        <v>210</v>
      </c>
      <c r="B234" s="41">
        <v>623.92345008676057</v>
      </c>
      <c r="C234" s="41">
        <v>180.07654991323943</v>
      </c>
    </row>
    <row r="235" spans="1:3" x14ac:dyDescent="0.2">
      <c r="A235" s="35">
        <v>211</v>
      </c>
      <c r="B235" s="41">
        <v>1163.939785329299</v>
      </c>
      <c r="C235" s="41">
        <v>-6.0297853292988748</v>
      </c>
    </row>
    <row r="236" spans="1:3" x14ac:dyDescent="0.2">
      <c r="A236" s="35">
        <v>212</v>
      </c>
      <c r="B236" s="41">
        <v>1163.939785329299</v>
      </c>
      <c r="C236" s="41">
        <v>-15.839785329299048</v>
      </c>
    </row>
    <row r="237" spans="1:3" x14ac:dyDescent="0.2">
      <c r="A237" s="35">
        <v>213</v>
      </c>
      <c r="B237" s="41">
        <v>1163.939785329299</v>
      </c>
      <c r="C237" s="41">
        <v>-113.93978532929896</v>
      </c>
    </row>
    <row r="238" spans="1:3" x14ac:dyDescent="0.2">
      <c r="A238" s="35">
        <v>214</v>
      </c>
      <c r="B238" s="41">
        <v>983.93434024845283</v>
      </c>
      <c r="C238" s="41">
        <v>-125.93434024845283</v>
      </c>
    </row>
    <row r="239" spans="1:3" x14ac:dyDescent="0.2">
      <c r="A239" s="35">
        <v>215</v>
      </c>
      <c r="B239" s="41">
        <v>1073.9370627888757</v>
      </c>
      <c r="C239" s="41">
        <v>-70.077062788875651</v>
      </c>
    </row>
    <row r="240" spans="1:3" x14ac:dyDescent="0.2">
      <c r="A240" s="35">
        <v>216</v>
      </c>
      <c r="B240" s="41">
        <v>1163.939785329299</v>
      </c>
      <c r="C240" s="41">
        <v>226.47021467070113</v>
      </c>
    </row>
    <row r="241" spans="1:3" x14ac:dyDescent="0.2">
      <c r="A241" s="35">
        <v>217</v>
      </c>
      <c r="B241" s="41">
        <v>983.93434024845283</v>
      </c>
      <c r="C241" s="41">
        <v>-89.694340248452818</v>
      </c>
    </row>
    <row r="242" spans="1:3" x14ac:dyDescent="0.2">
      <c r="A242" s="35">
        <v>218</v>
      </c>
      <c r="B242" s="41">
        <v>1163.939785329299</v>
      </c>
      <c r="C242" s="41">
        <v>-212.00978532929901</v>
      </c>
    </row>
    <row r="243" spans="1:3" x14ac:dyDescent="0.2">
      <c r="A243" s="35">
        <v>219</v>
      </c>
      <c r="B243" s="41">
        <v>1163.939785329299</v>
      </c>
      <c r="C243" s="41">
        <v>36.060214670701043</v>
      </c>
    </row>
    <row r="244" spans="1:3" x14ac:dyDescent="0.2">
      <c r="A244" s="35">
        <v>220</v>
      </c>
      <c r="B244" s="41">
        <v>803.9288951676067</v>
      </c>
      <c r="C244" s="41">
        <v>38.381104832393248</v>
      </c>
    </row>
    <row r="245" spans="1:3" x14ac:dyDescent="0.2">
      <c r="A245" s="35">
        <v>221</v>
      </c>
      <c r="B245" s="41">
        <v>1163.939785329299</v>
      </c>
      <c r="C245" s="41">
        <v>-33.179785329298966</v>
      </c>
    </row>
    <row r="246" spans="1:3" x14ac:dyDescent="0.2">
      <c r="A246" s="35">
        <v>222</v>
      </c>
      <c r="B246" s="41">
        <v>983.93434024845283</v>
      </c>
      <c r="C246" s="41">
        <v>6.0656597515471731</v>
      </c>
    </row>
    <row r="247" spans="1:3" x14ac:dyDescent="0.2">
      <c r="A247" s="35">
        <v>223</v>
      </c>
      <c r="B247" s="41">
        <v>1163.939785329299</v>
      </c>
      <c r="C247" s="41">
        <v>-90.839785329299048</v>
      </c>
    </row>
    <row r="248" spans="1:3" x14ac:dyDescent="0.2">
      <c r="A248" s="35">
        <v>224</v>
      </c>
      <c r="B248" s="41">
        <v>713.92617262718363</v>
      </c>
      <c r="C248" s="41">
        <v>-23.926172627183632</v>
      </c>
    </row>
    <row r="249" spans="1:3" x14ac:dyDescent="0.2">
      <c r="A249" s="35">
        <v>225</v>
      </c>
      <c r="B249" s="41">
        <v>983.93434024845283</v>
      </c>
      <c r="C249" s="41">
        <v>-23.334340248452804</v>
      </c>
    </row>
    <row r="250" spans="1:3" x14ac:dyDescent="0.2">
      <c r="A250" s="35">
        <v>226</v>
      </c>
      <c r="B250" s="41">
        <v>713.92617262718363</v>
      </c>
      <c r="C250" s="41">
        <v>47.623827372816322</v>
      </c>
    </row>
    <row r="251" spans="1:3" x14ac:dyDescent="0.2">
      <c r="A251" s="35">
        <v>227</v>
      </c>
      <c r="B251" s="41">
        <v>1253.9425078697218</v>
      </c>
      <c r="C251" s="41">
        <v>165.29749213027821</v>
      </c>
    </row>
    <row r="252" spans="1:3" x14ac:dyDescent="0.2">
      <c r="A252" s="35">
        <v>228</v>
      </c>
      <c r="B252" s="41">
        <v>1163.939785329299</v>
      </c>
      <c r="C252" s="41">
        <v>93.780214670701071</v>
      </c>
    </row>
    <row r="253" spans="1:3" x14ac:dyDescent="0.2">
      <c r="A253" s="35">
        <v>229</v>
      </c>
      <c r="B253" s="41">
        <v>803.9288951676067</v>
      </c>
      <c r="C253" s="41">
        <v>96.071104832393303</v>
      </c>
    </row>
    <row r="254" spans="1:3" x14ac:dyDescent="0.2">
      <c r="A254" s="35">
        <v>230</v>
      </c>
      <c r="B254" s="41">
        <v>803.9288951676067</v>
      </c>
      <c r="C254" s="41">
        <v>7.1104832393302786E-2</v>
      </c>
    </row>
    <row r="255" spans="1:3" x14ac:dyDescent="0.2">
      <c r="A255" s="35">
        <v>231</v>
      </c>
      <c r="B255" s="41">
        <v>1073.9370627888757</v>
      </c>
      <c r="C255" s="41">
        <v>22.232937211124408</v>
      </c>
    </row>
    <row r="256" spans="1:3" x14ac:dyDescent="0.2">
      <c r="A256" s="35">
        <v>232</v>
      </c>
      <c r="B256" s="41">
        <v>983.93434024845283</v>
      </c>
      <c r="C256" s="41">
        <v>-52.194340248452818</v>
      </c>
    </row>
    <row r="257" spans="1:3" x14ac:dyDescent="0.2">
      <c r="A257" s="35">
        <v>233</v>
      </c>
      <c r="B257" s="41">
        <v>803.9288951676067</v>
      </c>
      <c r="C257" s="41">
        <v>15.071104832393303</v>
      </c>
    </row>
    <row r="258" spans="1:3" x14ac:dyDescent="0.2">
      <c r="A258" s="35">
        <v>234</v>
      </c>
      <c r="B258" s="41">
        <v>1163.939785329299</v>
      </c>
      <c r="C258" s="41">
        <v>-108.17978532929897</v>
      </c>
    </row>
    <row r="259" spans="1:3" x14ac:dyDescent="0.2">
      <c r="A259" s="35">
        <v>235</v>
      </c>
      <c r="B259" s="41">
        <v>803.9288951676067</v>
      </c>
      <c r="C259" s="41">
        <v>-39.498895167606747</v>
      </c>
    </row>
    <row r="260" spans="1:3" x14ac:dyDescent="0.2">
      <c r="A260" s="35">
        <v>236</v>
      </c>
      <c r="B260" s="41">
        <v>1073.9370627888757</v>
      </c>
      <c r="C260" s="41">
        <v>4.9229372111242355</v>
      </c>
    </row>
    <row r="261" spans="1:3" x14ac:dyDescent="0.2">
      <c r="A261" s="35">
        <v>237</v>
      </c>
      <c r="B261" s="41">
        <v>713.92617262718363</v>
      </c>
      <c r="C261" s="41">
        <v>-23.926172627183632</v>
      </c>
    </row>
    <row r="262" spans="1:3" x14ac:dyDescent="0.2">
      <c r="A262" s="35">
        <v>238</v>
      </c>
      <c r="B262" s="41">
        <v>1073.9370627888757</v>
      </c>
      <c r="C262" s="41">
        <v>108.78293721112436</v>
      </c>
    </row>
    <row r="263" spans="1:3" x14ac:dyDescent="0.2">
      <c r="A263" s="35">
        <v>239</v>
      </c>
      <c r="B263" s="41">
        <v>983.93434024845283</v>
      </c>
      <c r="C263" s="41">
        <v>-147.38434024845287</v>
      </c>
    </row>
    <row r="264" spans="1:3" x14ac:dyDescent="0.2">
      <c r="A264" s="35">
        <v>240</v>
      </c>
      <c r="B264" s="41">
        <v>983.93434024845283</v>
      </c>
      <c r="C264" s="41">
        <v>-55.074340248452813</v>
      </c>
    </row>
    <row r="265" spans="1:3" x14ac:dyDescent="0.2">
      <c r="A265" s="35">
        <v>241</v>
      </c>
      <c r="B265" s="41">
        <v>983.93434024845283</v>
      </c>
      <c r="C265" s="41">
        <v>-148.82434024845281</v>
      </c>
    </row>
    <row r="266" spans="1:3" x14ac:dyDescent="0.2">
      <c r="A266" s="35">
        <v>242</v>
      </c>
      <c r="B266" s="41">
        <v>803.9288951676067</v>
      </c>
      <c r="C266" s="41">
        <v>82.241104832393262</v>
      </c>
    </row>
    <row r="267" spans="1:3" x14ac:dyDescent="0.2">
      <c r="A267" s="35">
        <v>243</v>
      </c>
      <c r="B267" s="41">
        <v>983.93434024845283</v>
      </c>
      <c r="C267" s="41">
        <v>-178.07434024845281</v>
      </c>
    </row>
    <row r="268" spans="1:3" x14ac:dyDescent="0.2">
      <c r="A268" s="35">
        <v>244</v>
      </c>
      <c r="B268" s="41">
        <v>1073.9370627888757</v>
      </c>
      <c r="C268" s="41">
        <v>-145.07706278887565</v>
      </c>
    </row>
    <row r="269" spans="1:3" x14ac:dyDescent="0.2">
      <c r="A269" s="35">
        <v>245</v>
      </c>
      <c r="B269" s="41">
        <v>1163.939785329299</v>
      </c>
      <c r="C269" s="41">
        <v>-93.719785329298929</v>
      </c>
    </row>
    <row r="270" spans="1:3" x14ac:dyDescent="0.2">
      <c r="A270" s="35">
        <v>246</v>
      </c>
      <c r="B270" s="41">
        <v>893.93161770802976</v>
      </c>
      <c r="C270" s="41">
        <v>-164.21161770802973</v>
      </c>
    </row>
    <row r="271" spans="1:3" x14ac:dyDescent="0.2">
      <c r="A271" s="35">
        <v>247</v>
      </c>
      <c r="B271" s="41">
        <v>893.93161770802976</v>
      </c>
      <c r="C271" s="41">
        <v>-132.38161770802981</v>
      </c>
    </row>
    <row r="272" spans="1:3" x14ac:dyDescent="0.2">
      <c r="A272" s="35">
        <v>248</v>
      </c>
      <c r="B272" s="41">
        <v>1163.939785329299</v>
      </c>
      <c r="C272" s="41">
        <v>-111.05978532929885</v>
      </c>
    </row>
    <row r="273" spans="1:3" x14ac:dyDescent="0.2">
      <c r="A273" s="35">
        <v>249</v>
      </c>
      <c r="B273" s="41">
        <v>1073.9370627888757</v>
      </c>
      <c r="C273" s="41">
        <v>114.54293721112435</v>
      </c>
    </row>
    <row r="274" spans="1:3" x14ac:dyDescent="0.2">
      <c r="A274" s="35">
        <v>250</v>
      </c>
      <c r="B274" s="41">
        <v>1163.939785329299</v>
      </c>
      <c r="C274" s="41">
        <v>-183.14978532929899</v>
      </c>
    </row>
    <row r="275" spans="1:3" x14ac:dyDescent="0.2">
      <c r="A275" s="35">
        <v>251</v>
      </c>
      <c r="B275" s="41">
        <v>803.9288951676067</v>
      </c>
      <c r="C275" s="41">
        <v>146.86110483239327</v>
      </c>
    </row>
    <row r="276" spans="1:3" x14ac:dyDescent="0.2">
      <c r="A276" s="35">
        <v>252</v>
      </c>
      <c r="B276" s="41">
        <v>623.92345008676057</v>
      </c>
      <c r="C276" s="41">
        <v>-18.133450086760604</v>
      </c>
    </row>
    <row r="277" spans="1:3" x14ac:dyDescent="0.2">
      <c r="A277" s="35">
        <v>253</v>
      </c>
      <c r="B277" s="41">
        <v>983.93434024845283</v>
      </c>
      <c r="C277" s="41">
        <v>-178.07434024845281</v>
      </c>
    </row>
    <row r="278" spans="1:3" x14ac:dyDescent="0.2">
      <c r="A278" s="35">
        <v>254</v>
      </c>
      <c r="B278" s="41">
        <v>713.92617262718363</v>
      </c>
      <c r="C278" s="41">
        <v>6.0738273728163676</v>
      </c>
    </row>
    <row r="279" spans="1:3" x14ac:dyDescent="0.2">
      <c r="A279" s="35">
        <v>255</v>
      </c>
      <c r="B279" s="41">
        <v>1073.9370627888757</v>
      </c>
      <c r="C279" s="41">
        <v>-93.147062788875701</v>
      </c>
    </row>
    <row r="280" spans="1:3" ht="16" thickBot="1" x14ac:dyDescent="0.25">
      <c r="A280" s="37">
        <v>256</v>
      </c>
      <c r="B280" s="42">
        <v>1163.939785329299</v>
      </c>
      <c r="C280" s="42">
        <v>-125.48978532929891</v>
      </c>
    </row>
  </sheetData>
  <phoneticPr fontId="3" type="noConversion"/>
  <pageMargins left="0.75" right="0.75" top="1" bottom="1" header="0.5" footer="0.5"/>
  <pageSetup scale="85" orientation="landscape" r:id="rId1"/>
  <headerFooter alignWithMargins="0">
    <oddFooter>&amp;L&amp;F&amp;C&amp;A&amp;R&amp;D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R262"/>
  <sheetViews>
    <sheetView zoomScale="75" workbookViewId="0">
      <selection activeCell="A2" sqref="A2"/>
    </sheetView>
  </sheetViews>
  <sheetFormatPr baseColWidth="10" defaultColWidth="9.1640625" defaultRowHeight="15" x14ac:dyDescent="0.2"/>
  <cols>
    <col min="1" max="7" width="9.1640625" style="2"/>
    <col min="8" max="8" width="3.1640625" style="2" customWidth="1"/>
    <col min="9" max="9" width="9.1640625" style="2"/>
    <col min="10" max="10" width="17.5" style="2" customWidth="1"/>
    <col min="11" max="13" width="9.1640625" style="2"/>
    <col min="14" max="14" width="12" style="2" customWidth="1"/>
    <col min="15" max="15" width="3.83203125" style="2" customWidth="1"/>
    <col min="16" max="16" width="11.5" style="2" customWidth="1"/>
    <col min="17" max="16384" width="9.1640625" style="2"/>
  </cols>
  <sheetData>
    <row r="1" spans="1:18" x14ac:dyDescent="0.2">
      <c r="A1" s="1" t="s">
        <v>66</v>
      </c>
    </row>
    <row r="2" spans="1:18" x14ac:dyDescent="0.2">
      <c r="A2" s="1"/>
    </row>
    <row r="3" spans="1:18" x14ac:dyDescent="0.2">
      <c r="A3" s="3" t="s">
        <v>0</v>
      </c>
      <c r="B3" s="3" t="s">
        <v>1</v>
      </c>
      <c r="C3" s="3" t="s">
        <v>4</v>
      </c>
      <c r="D3" s="3" t="s">
        <v>2</v>
      </c>
      <c r="E3" s="3" t="s">
        <v>3</v>
      </c>
      <c r="F3" s="43" t="s">
        <v>53</v>
      </c>
      <c r="G3" s="43" t="s">
        <v>54</v>
      </c>
    </row>
    <row r="4" spans="1:18" x14ac:dyDescent="0.2">
      <c r="A4" s="3">
        <v>1</v>
      </c>
      <c r="B4" s="4">
        <v>865.38</v>
      </c>
      <c r="C4" s="3">
        <v>2</v>
      </c>
      <c r="D4" s="5">
        <v>1.5</v>
      </c>
      <c r="E4" s="3">
        <v>0</v>
      </c>
      <c r="F4" s="41">
        <v>728.03567831712326</v>
      </c>
      <c r="G4" s="41">
        <v>137.34432168287674</v>
      </c>
      <c r="I4" s="2" t="s">
        <v>70</v>
      </c>
    </row>
    <row r="5" spans="1:18" x14ac:dyDescent="0.2">
      <c r="A5" s="3">
        <v>2</v>
      </c>
      <c r="B5" s="4">
        <v>819.9</v>
      </c>
      <c r="C5" s="3">
        <v>4</v>
      </c>
      <c r="D5" s="5">
        <v>0.5</v>
      </c>
      <c r="E5" s="3">
        <v>0</v>
      </c>
      <c r="F5" s="41">
        <v>854.05453221189566</v>
      </c>
      <c r="G5" s="41">
        <v>-34.154532211895685</v>
      </c>
      <c r="I5" s="8" t="s">
        <v>3</v>
      </c>
      <c r="J5" s="8" t="s">
        <v>5</v>
      </c>
      <c r="K5" s="10" t="s">
        <v>31</v>
      </c>
      <c r="L5" s="40"/>
      <c r="M5" s="40"/>
      <c r="N5" s="44" t="s">
        <v>64</v>
      </c>
      <c r="O5" s="44"/>
      <c r="P5" s="44" t="s">
        <v>65</v>
      </c>
      <c r="Q5" s="45"/>
      <c r="R5" s="45"/>
    </row>
    <row r="6" spans="1:18" x14ac:dyDescent="0.2">
      <c r="A6" s="3">
        <v>3</v>
      </c>
      <c r="B6" s="4">
        <v>675</v>
      </c>
      <c r="C6" s="3">
        <v>2</v>
      </c>
      <c r="D6" s="5">
        <v>1.5</v>
      </c>
      <c r="E6" s="3">
        <v>0</v>
      </c>
      <c r="F6" s="41">
        <v>728.03567831712326</v>
      </c>
      <c r="G6" s="41">
        <v>-53.035678317123256</v>
      </c>
      <c r="I6" s="6">
        <v>0</v>
      </c>
      <c r="J6" s="46" t="s">
        <v>75</v>
      </c>
      <c r="K6" s="13">
        <v>-12.848849261222876</v>
      </c>
      <c r="L6" s="35"/>
      <c r="M6" s="47" t="s">
        <v>63</v>
      </c>
      <c r="N6" s="47" t="s">
        <v>62</v>
      </c>
      <c r="O6" s="44"/>
      <c r="P6" s="47" t="s">
        <v>62</v>
      </c>
      <c r="Q6" s="45"/>
      <c r="R6" s="45"/>
    </row>
    <row r="7" spans="1:18" x14ac:dyDescent="0.2">
      <c r="A7" s="3">
        <v>6</v>
      </c>
      <c r="B7" s="4">
        <v>709.5</v>
      </c>
      <c r="C7" s="3">
        <v>2</v>
      </c>
      <c r="D7" s="5">
        <v>1.5</v>
      </c>
      <c r="E7" s="3">
        <v>0</v>
      </c>
      <c r="F7" s="41">
        <v>728.03567831712326</v>
      </c>
      <c r="G7" s="41">
        <v>-18.535678317123256</v>
      </c>
      <c r="I7" s="14"/>
      <c r="J7" s="15" t="s">
        <v>71</v>
      </c>
      <c r="K7" s="18">
        <v>83.561714549228682</v>
      </c>
      <c r="L7" s="35"/>
      <c r="M7" s="43">
        <v>-300</v>
      </c>
      <c r="N7" s="43">
        <v>0</v>
      </c>
      <c r="O7" s="48"/>
      <c r="P7" s="43">
        <v>0</v>
      </c>
      <c r="Q7" s="45"/>
      <c r="R7" s="45"/>
    </row>
    <row r="8" spans="1:18" x14ac:dyDescent="0.2">
      <c r="A8" s="3">
        <v>7</v>
      </c>
      <c r="B8" s="4">
        <v>692.31</v>
      </c>
      <c r="C8" s="3">
        <v>2</v>
      </c>
      <c r="D8" s="5">
        <v>1.1299999999999999</v>
      </c>
      <c r="E8" s="3">
        <v>0</v>
      </c>
      <c r="F8" s="41">
        <v>714.92766258487836</v>
      </c>
      <c r="G8" s="41">
        <v>-22.617662584878417</v>
      </c>
      <c r="I8" s="14"/>
      <c r="J8" s="15" t="s">
        <v>73</v>
      </c>
      <c r="K8" s="21">
        <v>171</v>
      </c>
      <c r="L8" s="35"/>
      <c r="M8" s="43">
        <v>-275</v>
      </c>
      <c r="N8" s="43">
        <v>0</v>
      </c>
      <c r="O8" s="48"/>
      <c r="P8" s="43">
        <v>1</v>
      </c>
      <c r="Q8" s="45"/>
      <c r="R8" s="45"/>
    </row>
    <row r="9" spans="1:18" x14ac:dyDescent="0.2">
      <c r="A9" s="3">
        <v>8</v>
      </c>
      <c r="B9" s="4">
        <v>722.64</v>
      </c>
      <c r="C9" s="3">
        <v>3</v>
      </c>
      <c r="D9" s="5">
        <v>0.5</v>
      </c>
      <c r="E9" s="3">
        <v>0</v>
      </c>
      <c r="F9" s="41">
        <v>773.33157049120541</v>
      </c>
      <c r="G9" s="41">
        <v>-50.691570491205425</v>
      </c>
      <c r="I9" s="6">
        <v>1</v>
      </c>
      <c r="J9" s="46" t="s">
        <v>75</v>
      </c>
      <c r="K9" s="13">
        <v>25.848861454930205</v>
      </c>
      <c r="L9" s="35"/>
      <c r="M9" s="43">
        <v>-250</v>
      </c>
      <c r="N9" s="43">
        <v>0</v>
      </c>
      <c r="O9" s="48"/>
      <c r="P9" s="43">
        <v>0</v>
      </c>
      <c r="Q9" s="45"/>
      <c r="R9" s="45"/>
    </row>
    <row r="10" spans="1:18" x14ac:dyDescent="0.2">
      <c r="A10" s="3">
        <v>9</v>
      </c>
      <c r="B10" s="4">
        <v>726.93</v>
      </c>
      <c r="C10" s="3">
        <v>2</v>
      </c>
      <c r="D10" s="5">
        <v>0.79</v>
      </c>
      <c r="E10" s="3">
        <v>0</v>
      </c>
      <c r="F10" s="41">
        <v>702.88245893903161</v>
      </c>
      <c r="G10" s="41">
        <v>24.047541060968342</v>
      </c>
      <c r="I10" s="14"/>
      <c r="J10" s="15" t="s">
        <v>71</v>
      </c>
      <c r="K10" s="18">
        <v>121.15255919170964</v>
      </c>
      <c r="L10" s="35"/>
      <c r="M10" s="43">
        <v>-225</v>
      </c>
      <c r="N10" s="43">
        <v>0</v>
      </c>
      <c r="O10" s="48"/>
      <c r="P10" s="43">
        <v>0</v>
      </c>
      <c r="Q10" s="45"/>
      <c r="R10" s="45"/>
    </row>
    <row r="11" spans="1:18" x14ac:dyDescent="0.2">
      <c r="A11" s="3">
        <v>10</v>
      </c>
      <c r="B11" s="4">
        <v>692.31</v>
      </c>
      <c r="C11" s="3">
        <v>2</v>
      </c>
      <c r="D11" s="5">
        <v>1.5</v>
      </c>
      <c r="E11" s="3">
        <v>0</v>
      </c>
      <c r="F11" s="41">
        <v>728.03567831712326</v>
      </c>
      <c r="G11" s="41">
        <v>-35.725678317123311</v>
      </c>
      <c r="I11" s="14"/>
      <c r="J11" s="15" t="s">
        <v>73</v>
      </c>
      <c r="K11" s="21">
        <v>85</v>
      </c>
      <c r="L11" s="35"/>
      <c r="M11" s="43">
        <v>-200</v>
      </c>
      <c r="N11" s="43">
        <v>1</v>
      </c>
      <c r="O11" s="48"/>
      <c r="P11" s="43">
        <v>1</v>
      </c>
      <c r="Q11" s="45"/>
      <c r="R11" s="45"/>
    </row>
    <row r="12" spans="1:18" x14ac:dyDescent="0.2">
      <c r="A12" s="3">
        <v>13</v>
      </c>
      <c r="B12" s="4">
        <v>795</v>
      </c>
      <c r="C12" s="3">
        <v>3</v>
      </c>
      <c r="D12" s="5">
        <v>1.5</v>
      </c>
      <c r="E12" s="3">
        <v>0</v>
      </c>
      <c r="F12" s="41">
        <v>808.75864003781339</v>
      </c>
      <c r="G12" s="41">
        <v>-13.758640037813393</v>
      </c>
      <c r="I12" s="6" t="s">
        <v>76</v>
      </c>
      <c r="J12" s="22"/>
      <c r="K12" s="13">
        <v>-1.794120407794253E-13</v>
      </c>
      <c r="L12" s="35"/>
      <c r="M12" s="43">
        <v>-175</v>
      </c>
      <c r="N12" s="43">
        <v>1</v>
      </c>
      <c r="O12" s="48"/>
      <c r="P12" s="43">
        <v>1</v>
      </c>
      <c r="Q12" s="45"/>
      <c r="R12" s="45"/>
    </row>
    <row r="13" spans="1:18" x14ac:dyDescent="0.2">
      <c r="A13" s="3">
        <v>15</v>
      </c>
      <c r="B13" s="4">
        <v>867</v>
      </c>
      <c r="C13" s="3">
        <v>4</v>
      </c>
      <c r="D13" s="5">
        <v>0.5</v>
      </c>
      <c r="E13" s="3">
        <v>0</v>
      </c>
      <c r="F13" s="41">
        <v>854.05453221189566</v>
      </c>
      <c r="G13" s="41">
        <v>12.945467788104338</v>
      </c>
      <c r="I13" s="6" t="s">
        <v>72</v>
      </c>
      <c r="J13" s="22"/>
      <c r="K13" s="13">
        <v>99.113862065820186</v>
      </c>
      <c r="L13" s="35"/>
      <c r="M13" s="43">
        <v>-150</v>
      </c>
      <c r="N13" s="43">
        <v>4</v>
      </c>
      <c r="O13" s="48"/>
      <c r="P13" s="43">
        <v>2</v>
      </c>
      <c r="Q13" s="45"/>
      <c r="R13" s="45"/>
    </row>
    <row r="14" spans="1:18" x14ac:dyDescent="0.2">
      <c r="A14" s="3">
        <v>16</v>
      </c>
      <c r="B14" s="4">
        <v>778.86</v>
      </c>
      <c r="C14" s="3">
        <v>3</v>
      </c>
      <c r="D14" s="5">
        <v>0.54</v>
      </c>
      <c r="E14" s="3">
        <v>0</v>
      </c>
      <c r="F14" s="41">
        <v>774.74865327306975</v>
      </c>
      <c r="G14" s="41">
        <v>4.1113467269302646</v>
      </c>
      <c r="I14" s="23" t="s">
        <v>74</v>
      </c>
      <c r="J14" s="24"/>
      <c r="K14" s="27">
        <v>256</v>
      </c>
      <c r="L14" s="35"/>
      <c r="M14" s="43">
        <v>-125</v>
      </c>
      <c r="N14" s="43">
        <v>8</v>
      </c>
      <c r="O14" s="48"/>
      <c r="P14" s="43">
        <v>3</v>
      </c>
      <c r="Q14" s="45"/>
      <c r="R14" s="45"/>
    </row>
    <row r="15" spans="1:18" x14ac:dyDescent="0.2">
      <c r="A15" s="3">
        <v>18</v>
      </c>
      <c r="B15" s="4">
        <v>705.57</v>
      </c>
      <c r="C15" s="3">
        <v>1</v>
      </c>
      <c r="D15" s="5">
        <v>1.5</v>
      </c>
      <c r="E15" s="3">
        <v>0</v>
      </c>
      <c r="F15" s="41">
        <v>647.31271659643301</v>
      </c>
      <c r="G15" s="41">
        <v>58.257283403567044</v>
      </c>
      <c r="L15" s="35"/>
      <c r="M15" s="43">
        <v>-100</v>
      </c>
      <c r="N15" s="43">
        <v>13</v>
      </c>
      <c r="O15" s="48"/>
      <c r="P15" s="43">
        <v>5</v>
      </c>
      <c r="Q15" s="45"/>
      <c r="R15" s="45"/>
    </row>
    <row r="16" spans="1:18" x14ac:dyDescent="0.2">
      <c r="A16" s="3">
        <v>20</v>
      </c>
      <c r="B16" s="4">
        <v>735</v>
      </c>
      <c r="C16" s="3">
        <v>2</v>
      </c>
      <c r="D16" s="5">
        <v>0.5</v>
      </c>
      <c r="E16" s="3">
        <v>0</v>
      </c>
      <c r="F16" s="41">
        <v>692.60860877051527</v>
      </c>
      <c r="G16" s="41">
        <v>42.391391229484725</v>
      </c>
      <c r="L16" s="35"/>
      <c r="M16" s="43">
        <v>-75</v>
      </c>
      <c r="N16" s="43">
        <v>17</v>
      </c>
      <c r="O16" s="48"/>
      <c r="P16" s="43">
        <v>7</v>
      </c>
      <c r="Q16" s="45"/>
      <c r="R16" s="45"/>
    </row>
    <row r="17" spans="1:18" x14ac:dyDescent="0.2">
      <c r="A17" s="3">
        <v>21</v>
      </c>
      <c r="B17" s="4">
        <v>780</v>
      </c>
      <c r="C17" s="3">
        <v>2</v>
      </c>
      <c r="D17" s="5">
        <v>1.5</v>
      </c>
      <c r="E17" s="3">
        <v>0</v>
      </c>
      <c r="F17" s="41">
        <v>728.03567831712326</v>
      </c>
      <c r="G17" s="41">
        <v>51.964321682876744</v>
      </c>
      <c r="L17" s="35"/>
      <c r="M17" s="43">
        <v>-50</v>
      </c>
      <c r="N17" s="43">
        <v>10</v>
      </c>
      <c r="O17" s="48"/>
      <c r="P17" s="43">
        <v>4</v>
      </c>
      <c r="Q17" s="45"/>
      <c r="R17" s="45"/>
    </row>
    <row r="18" spans="1:18" x14ac:dyDescent="0.2">
      <c r="A18" s="3">
        <v>24</v>
      </c>
      <c r="B18" s="4">
        <v>692.31</v>
      </c>
      <c r="C18" s="3">
        <v>2</v>
      </c>
      <c r="D18" s="5">
        <v>0.71</v>
      </c>
      <c r="E18" s="3">
        <v>0</v>
      </c>
      <c r="F18" s="41">
        <v>700.04829337530293</v>
      </c>
      <c r="G18" s="41">
        <v>-7.7382933753029874</v>
      </c>
      <c r="L18" s="35"/>
      <c r="M18" s="43">
        <v>-25</v>
      </c>
      <c r="N18" s="43">
        <v>20</v>
      </c>
      <c r="O18" s="48"/>
      <c r="P18" s="43">
        <v>5</v>
      </c>
      <c r="Q18" s="45"/>
      <c r="R18" s="45"/>
    </row>
    <row r="19" spans="1:18" x14ac:dyDescent="0.2">
      <c r="A19" s="3">
        <v>25</v>
      </c>
      <c r="B19" s="4">
        <v>946.17</v>
      </c>
      <c r="C19" s="3">
        <v>6</v>
      </c>
      <c r="D19" s="5">
        <v>2.5</v>
      </c>
      <c r="E19" s="3">
        <v>0</v>
      </c>
      <c r="F19" s="41">
        <v>1086.354594746492</v>
      </c>
      <c r="G19" s="41">
        <v>-140.18459474649205</v>
      </c>
      <c r="L19" s="35"/>
      <c r="M19" s="43">
        <v>0</v>
      </c>
      <c r="N19" s="43">
        <v>23</v>
      </c>
      <c r="O19" s="48"/>
      <c r="P19" s="43">
        <v>7</v>
      </c>
      <c r="Q19" s="45"/>
      <c r="R19" s="45"/>
    </row>
    <row r="20" spans="1:18" x14ac:dyDescent="0.2">
      <c r="A20" s="3">
        <v>27</v>
      </c>
      <c r="B20" s="4">
        <v>747</v>
      </c>
      <c r="C20" s="3">
        <v>2</v>
      </c>
      <c r="D20" s="5">
        <v>1.5</v>
      </c>
      <c r="E20" s="3">
        <v>0</v>
      </c>
      <c r="F20" s="41">
        <v>728.03567831712326</v>
      </c>
      <c r="G20" s="41">
        <v>18.964321682876744</v>
      </c>
      <c r="L20" s="45"/>
      <c r="M20" s="43">
        <v>25</v>
      </c>
      <c r="N20" s="43">
        <v>22</v>
      </c>
      <c r="O20" s="48"/>
      <c r="P20" s="43">
        <v>7</v>
      </c>
      <c r="Q20" s="45"/>
      <c r="R20" s="45"/>
    </row>
    <row r="21" spans="1:18" x14ac:dyDescent="0.2">
      <c r="A21" s="3">
        <v>28</v>
      </c>
      <c r="B21" s="4">
        <v>789</v>
      </c>
      <c r="C21" s="3">
        <v>2</v>
      </c>
      <c r="D21" s="5">
        <v>2.5</v>
      </c>
      <c r="E21" s="3">
        <v>0</v>
      </c>
      <c r="F21" s="41">
        <v>763.46274786373124</v>
      </c>
      <c r="G21" s="41">
        <v>25.537252136268762</v>
      </c>
      <c r="L21" s="45"/>
      <c r="M21" s="43">
        <v>50</v>
      </c>
      <c r="N21" s="43">
        <v>17</v>
      </c>
      <c r="O21" s="48"/>
      <c r="P21" s="43">
        <v>5</v>
      </c>
      <c r="Q21" s="45"/>
      <c r="R21" s="45"/>
    </row>
    <row r="22" spans="1:18" x14ac:dyDescent="0.2">
      <c r="A22" s="3">
        <v>30</v>
      </c>
      <c r="B22" s="4">
        <v>923.1</v>
      </c>
      <c r="C22" s="3">
        <v>5</v>
      </c>
      <c r="D22" s="5">
        <v>0.5</v>
      </c>
      <c r="E22" s="3">
        <v>0</v>
      </c>
      <c r="F22" s="41">
        <v>934.77749393258591</v>
      </c>
      <c r="G22" s="41">
        <v>-11.67749393258589</v>
      </c>
      <c r="L22" s="45"/>
      <c r="M22" s="43">
        <v>75</v>
      </c>
      <c r="N22" s="43">
        <v>13</v>
      </c>
      <c r="O22" s="48"/>
      <c r="P22" s="43">
        <v>6</v>
      </c>
      <c r="Q22" s="45"/>
      <c r="R22" s="45"/>
    </row>
    <row r="23" spans="1:18" x14ac:dyDescent="0.2">
      <c r="A23" s="3">
        <v>31</v>
      </c>
      <c r="B23" s="4">
        <v>692.31</v>
      </c>
      <c r="C23" s="3">
        <v>2</v>
      </c>
      <c r="D23" s="5">
        <v>0.21</v>
      </c>
      <c r="E23" s="3">
        <v>0</v>
      </c>
      <c r="F23" s="41">
        <v>682.33475860199894</v>
      </c>
      <c r="G23" s="41">
        <v>9.9752413980010033</v>
      </c>
      <c r="L23" s="45"/>
      <c r="M23" s="43">
        <v>100</v>
      </c>
      <c r="N23" s="43">
        <v>9</v>
      </c>
      <c r="O23" s="48"/>
      <c r="P23" s="43">
        <v>7</v>
      </c>
      <c r="Q23" s="45"/>
      <c r="R23" s="45"/>
    </row>
    <row r="24" spans="1:18" x14ac:dyDescent="0.2">
      <c r="A24" s="3">
        <v>32</v>
      </c>
      <c r="B24" s="4">
        <v>648</v>
      </c>
      <c r="C24" s="3">
        <v>1</v>
      </c>
      <c r="D24" s="5">
        <v>1.29</v>
      </c>
      <c r="E24" s="3">
        <v>0</v>
      </c>
      <c r="F24" s="41">
        <v>639.87303199164535</v>
      </c>
      <c r="G24" s="41">
        <v>8.1269680083546518</v>
      </c>
      <c r="M24" s="43">
        <v>125</v>
      </c>
      <c r="N24" s="43">
        <v>3</v>
      </c>
      <c r="O24" s="28"/>
      <c r="P24" s="43">
        <v>5</v>
      </c>
    </row>
    <row r="25" spans="1:18" x14ac:dyDescent="0.2">
      <c r="A25" s="3">
        <v>33</v>
      </c>
      <c r="B25" s="4">
        <v>1067.31</v>
      </c>
      <c r="C25" s="3">
        <v>7</v>
      </c>
      <c r="D25" s="5">
        <v>1.5</v>
      </c>
      <c r="E25" s="3">
        <v>0</v>
      </c>
      <c r="F25" s="41">
        <v>1131.6504869205744</v>
      </c>
      <c r="G25" s="41">
        <v>-64.340486920574449</v>
      </c>
      <c r="M25" s="43">
        <v>150</v>
      </c>
      <c r="N25" s="43">
        <v>3</v>
      </c>
      <c r="O25" s="28"/>
      <c r="P25" s="43">
        <v>6</v>
      </c>
    </row>
    <row r="26" spans="1:18" x14ac:dyDescent="0.2">
      <c r="A26" s="3">
        <v>35</v>
      </c>
      <c r="B26" s="4">
        <v>882.48</v>
      </c>
      <c r="C26" s="3">
        <v>5</v>
      </c>
      <c r="D26" s="5">
        <v>2.5</v>
      </c>
      <c r="E26" s="3">
        <v>0</v>
      </c>
      <c r="F26" s="41">
        <v>1005.6316330258019</v>
      </c>
      <c r="G26" s="41">
        <v>-123.15163302580186</v>
      </c>
      <c r="M26" s="43">
        <v>175</v>
      </c>
      <c r="N26" s="43">
        <v>2</v>
      </c>
      <c r="O26" s="28"/>
      <c r="P26" s="43">
        <v>4</v>
      </c>
    </row>
    <row r="27" spans="1:18" x14ac:dyDescent="0.2">
      <c r="A27" s="3">
        <v>38</v>
      </c>
      <c r="B27" s="4">
        <v>1035.42</v>
      </c>
      <c r="C27" s="3">
        <v>7</v>
      </c>
      <c r="D27" s="5">
        <v>0.5</v>
      </c>
      <c r="E27" s="3">
        <v>0</v>
      </c>
      <c r="F27" s="41">
        <v>1096.2234173739664</v>
      </c>
      <c r="G27" s="41">
        <v>-60.80341737396634</v>
      </c>
      <c r="M27" s="43">
        <v>200</v>
      </c>
      <c r="N27" s="43">
        <v>3</v>
      </c>
      <c r="O27" s="28"/>
      <c r="P27" s="43">
        <v>0</v>
      </c>
    </row>
    <row r="28" spans="1:18" x14ac:dyDescent="0.2">
      <c r="A28" s="3">
        <v>39</v>
      </c>
      <c r="B28" s="4">
        <v>657.69</v>
      </c>
      <c r="C28" s="3">
        <v>1</v>
      </c>
      <c r="D28" s="5">
        <v>2.21</v>
      </c>
      <c r="E28" s="3">
        <v>0</v>
      </c>
      <c r="F28" s="41">
        <v>672.46593597452465</v>
      </c>
      <c r="G28" s="41">
        <v>-14.7759359745246</v>
      </c>
      <c r="M28" s="43">
        <v>225</v>
      </c>
      <c r="N28" s="43">
        <v>1</v>
      </c>
      <c r="O28" s="28"/>
      <c r="P28" s="43">
        <v>4</v>
      </c>
    </row>
    <row r="29" spans="1:18" x14ac:dyDescent="0.2">
      <c r="A29" s="3">
        <v>41</v>
      </c>
      <c r="B29" s="4">
        <v>616.16999999999996</v>
      </c>
      <c r="C29" s="3">
        <v>2</v>
      </c>
      <c r="D29" s="5">
        <v>0.79</v>
      </c>
      <c r="E29" s="3">
        <v>0</v>
      </c>
      <c r="F29" s="41">
        <v>702.88245893903161</v>
      </c>
      <c r="G29" s="41">
        <v>-86.712458939031649</v>
      </c>
      <c r="M29" s="43">
        <v>250</v>
      </c>
      <c r="N29" s="43">
        <v>0</v>
      </c>
      <c r="O29" s="28"/>
      <c r="P29" s="43">
        <v>2</v>
      </c>
    </row>
    <row r="30" spans="1:18" x14ac:dyDescent="0.2">
      <c r="A30" s="3">
        <v>42</v>
      </c>
      <c r="B30" s="4">
        <v>924</v>
      </c>
      <c r="C30" s="3">
        <v>6</v>
      </c>
      <c r="D30" s="5">
        <v>2.5</v>
      </c>
      <c r="E30" s="3">
        <v>0</v>
      </c>
      <c r="F30" s="41">
        <v>1086.354594746492</v>
      </c>
      <c r="G30" s="41">
        <v>-162.35459474649201</v>
      </c>
      <c r="M30" s="43">
        <v>275</v>
      </c>
      <c r="N30" s="43">
        <v>1</v>
      </c>
      <c r="O30" s="28"/>
      <c r="P30" s="43">
        <v>2</v>
      </c>
    </row>
    <row r="31" spans="1:18" x14ac:dyDescent="0.2">
      <c r="A31" s="3">
        <v>44</v>
      </c>
      <c r="B31" s="4">
        <v>761.55</v>
      </c>
      <c r="C31" s="3">
        <v>3</v>
      </c>
      <c r="D31" s="5">
        <v>0.63</v>
      </c>
      <c r="E31" s="3">
        <v>0</v>
      </c>
      <c r="F31" s="41">
        <v>777.93708953226451</v>
      </c>
      <c r="G31" s="41">
        <v>-16.387089532264554</v>
      </c>
      <c r="M31" s="43">
        <v>300</v>
      </c>
      <c r="N31" s="43">
        <v>0</v>
      </c>
      <c r="O31" s="28"/>
      <c r="P31" s="43">
        <v>1</v>
      </c>
    </row>
    <row r="32" spans="1:18" ht="16" thickBot="1" x14ac:dyDescent="0.25">
      <c r="A32" s="3">
        <v>48</v>
      </c>
      <c r="B32" s="4">
        <v>1050</v>
      </c>
      <c r="C32" s="3">
        <v>4</v>
      </c>
      <c r="D32" s="5">
        <v>0.5</v>
      </c>
      <c r="E32" s="3">
        <v>0</v>
      </c>
      <c r="F32" s="41">
        <v>854.05453221189566</v>
      </c>
      <c r="G32" s="41">
        <v>195.94546778810434</v>
      </c>
      <c r="N32" s="49">
        <v>0</v>
      </c>
      <c r="O32" s="28"/>
      <c r="P32" s="49">
        <v>0</v>
      </c>
    </row>
    <row r="33" spans="1:16" x14ac:dyDescent="0.2">
      <c r="A33" s="3">
        <v>51</v>
      </c>
      <c r="B33" s="4">
        <v>1182.72</v>
      </c>
      <c r="C33" s="3">
        <v>8</v>
      </c>
      <c r="D33" s="5">
        <v>0.5</v>
      </c>
      <c r="E33" s="3">
        <v>0</v>
      </c>
      <c r="F33" s="41">
        <v>1176.9463790946565</v>
      </c>
      <c r="G33" s="41">
        <v>5.7736209053434777</v>
      </c>
      <c r="N33" s="28">
        <f>SUM(N7:N32)</f>
        <v>171</v>
      </c>
      <c r="O33" s="28"/>
      <c r="P33" s="28">
        <f>SUM(P7:P32)</f>
        <v>85</v>
      </c>
    </row>
    <row r="34" spans="1:16" x14ac:dyDescent="0.2">
      <c r="A34" s="3">
        <v>52</v>
      </c>
      <c r="B34" s="4">
        <v>990</v>
      </c>
      <c r="C34" s="3">
        <v>5</v>
      </c>
      <c r="D34" s="5">
        <v>2.5</v>
      </c>
      <c r="E34" s="3">
        <v>0</v>
      </c>
      <c r="F34" s="41">
        <v>1005.6316330258019</v>
      </c>
      <c r="G34" s="41">
        <v>-15.631633025801875</v>
      </c>
    </row>
    <row r="35" spans="1:16" x14ac:dyDescent="0.2">
      <c r="A35" s="3">
        <v>55</v>
      </c>
      <c r="B35" s="4">
        <v>834</v>
      </c>
      <c r="C35" s="3">
        <v>3</v>
      </c>
      <c r="D35" s="5">
        <v>0.5</v>
      </c>
      <c r="E35" s="3">
        <v>0</v>
      </c>
      <c r="F35" s="41">
        <v>773.33157049120541</v>
      </c>
      <c r="G35" s="41">
        <v>60.668429508794588</v>
      </c>
    </row>
    <row r="36" spans="1:16" x14ac:dyDescent="0.2">
      <c r="A36" s="3">
        <v>59</v>
      </c>
      <c r="B36" s="4">
        <v>813.6</v>
      </c>
      <c r="C36" s="3">
        <v>5</v>
      </c>
      <c r="D36" s="5">
        <v>1.5</v>
      </c>
      <c r="E36" s="3">
        <v>0</v>
      </c>
      <c r="F36" s="41">
        <v>970.20456347919389</v>
      </c>
      <c r="G36" s="41">
        <v>-156.60456347919387</v>
      </c>
    </row>
    <row r="37" spans="1:16" x14ac:dyDescent="0.2">
      <c r="A37" s="3">
        <v>61</v>
      </c>
      <c r="B37" s="4">
        <v>840</v>
      </c>
      <c r="C37" s="3">
        <v>3</v>
      </c>
      <c r="D37" s="5">
        <v>5</v>
      </c>
      <c r="E37" s="3">
        <v>0</v>
      </c>
      <c r="F37" s="41">
        <v>932.75338345094133</v>
      </c>
      <c r="G37" s="41">
        <v>-92.753383450941328</v>
      </c>
    </row>
    <row r="38" spans="1:16" x14ac:dyDescent="0.2">
      <c r="A38" s="3">
        <v>62</v>
      </c>
      <c r="B38" s="4">
        <v>692.31</v>
      </c>
      <c r="C38" s="3">
        <v>2</v>
      </c>
      <c r="D38" s="5">
        <v>0.28999999999999998</v>
      </c>
      <c r="E38" s="3">
        <v>0</v>
      </c>
      <c r="F38" s="41">
        <v>685.16892416572762</v>
      </c>
      <c r="G38" s="41">
        <v>7.1410758342723284</v>
      </c>
    </row>
    <row r="39" spans="1:16" x14ac:dyDescent="0.2">
      <c r="A39" s="3">
        <v>63</v>
      </c>
      <c r="B39" s="4">
        <v>836.55</v>
      </c>
      <c r="C39" s="3">
        <v>3</v>
      </c>
      <c r="D39" s="5">
        <v>0.88</v>
      </c>
      <c r="E39" s="3">
        <v>0</v>
      </c>
      <c r="F39" s="41">
        <v>786.7938569189165</v>
      </c>
      <c r="G39" s="41">
        <v>49.756143081083451</v>
      </c>
    </row>
    <row r="40" spans="1:16" x14ac:dyDescent="0.2">
      <c r="A40" s="3">
        <v>64</v>
      </c>
      <c r="B40" s="4">
        <v>813.48</v>
      </c>
      <c r="C40" s="3">
        <v>4</v>
      </c>
      <c r="D40" s="5">
        <v>0.5</v>
      </c>
      <c r="E40" s="3">
        <v>0</v>
      </c>
      <c r="F40" s="41">
        <v>854.05453221189566</v>
      </c>
      <c r="G40" s="41">
        <v>-40.574532211895644</v>
      </c>
    </row>
    <row r="41" spans="1:16" x14ac:dyDescent="0.2">
      <c r="A41" s="3">
        <v>65</v>
      </c>
      <c r="B41" s="4">
        <v>963.45</v>
      </c>
      <c r="C41" s="3">
        <v>7</v>
      </c>
      <c r="D41" s="5">
        <v>2.5</v>
      </c>
      <c r="E41" s="3">
        <v>0</v>
      </c>
      <c r="F41" s="41">
        <v>1167.0775564671824</v>
      </c>
      <c r="G41" s="41">
        <v>-203.62755646718233</v>
      </c>
    </row>
    <row r="42" spans="1:16" x14ac:dyDescent="0.2">
      <c r="A42" s="3">
        <v>66</v>
      </c>
      <c r="B42" s="4">
        <v>747</v>
      </c>
      <c r="C42" s="3">
        <v>2</v>
      </c>
      <c r="D42" s="5">
        <v>2.5</v>
      </c>
      <c r="E42" s="3">
        <v>0</v>
      </c>
      <c r="F42" s="41">
        <v>763.46274786373124</v>
      </c>
      <c r="G42" s="41">
        <v>-16.462747863731238</v>
      </c>
    </row>
    <row r="43" spans="1:16" x14ac:dyDescent="0.2">
      <c r="A43" s="3">
        <v>67</v>
      </c>
      <c r="B43" s="4">
        <v>915.57</v>
      </c>
      <c r="C43" s="3">
        <v>6</v>
      </c>
      <c r="D43" s="5">
        <v>0.5</v>
      </c>
      <c r="E43" s="3">
        <v>0</v>
      </c>
      <c r="F43" s="41">
        <v>1015.500455653276</v>
      </c>
      <c r="G43" s="41">
        <v>-99.930455653275999</v>
      </c>
    </row>
    <row r="44" spans="1:16" x14ac:dyDescent="0.2">
      <c r="A44" s="3">
        <v>68</v>
      </c>
      <c r="B44" s="4">
        <v>951.93</v>
      </c>
      <c r="C44" s="3">
        <v>3</v>
      </c>
      <c r="D44" s="5">
        <v>1.5</v>
      </c>
      <c r="E44" s="3">
        <v>0</v>
      </c>
      <c r="F44" s="41">
        <v>808.75864003781339</v>
      </c>
      <c r="G44" s="41">
        <v>143.17135996218656</v>
      </c>
    </row>
    <row r="45" spans="1:16" x14ac:dyDescent="0.2">
      <c r="A45" s="3">
        <v>70</v>
      </c>
      <c r="B45" s="4">
        <v>853.83</v>
      </c>
      <c r="C45" s="3">
        <v>3</v>
      </c>
      <c r="D45" s="5">
        <v>1.5</v>
      </c>
      <c r="E45" s="3">
        <v>0</v>
      </c>
      <c r="F45" s="41">
        <v>808.75864003781339</v>
      </c>
      <c r="G45" s="41">
        <v>45.071359962186648</v>
      </c>
    </row>
    <row r="46" spans="1:16" x14ac:dyDescent="0.2">
      <c r="A46" s="3">
        <v>71</v>
      </c>
      <c r="B46" s="4">
        <v>660.45</v>
      </c>
      <c r="C46" s="3">
        <v>2</v>
      </c>
      <c r="D46" s="5">
        <v>0.88</v>
      </c>
      <c r="E46" s="3">
        <v>0</v>
      </c>
      <c r="F46" s="41">
        <v>706.07089519822637</v>
      </c>
      <c r="G46" s="41">
        <v>-45.620895198226322</v>
      </c>
    </row>
    <row r="47" spans="1:16" x14ac:dyDescent="0.2">
      <c r="A47" s="3">
        <v>75</v>
      </c>
      <c r="B47" s="4">
        <v>628.26</v>
      </c>
      <c r="C47" s="3">
        <v>1</v>
      </c>
      <c r="D47" s="5">
        <v>0.96</v>
      </c>
      <c r="E47" s="3">
        <v>0</v>
      </c>
      <c r="F47" s="41">
        <v>628.18209904126468</v>
      </c>
      <c r="G47" s="41">
        <v>7.7900958735312997E-2</v>
      </c>
    </row>
    <row r="48" spans="1:16" x14ac:dyDescent="0.2">
      <c r="A48" s="3">
        <v>76</v>
      </c>
      <c r="B48" s="4">
        <v>761.55</v>
      </c>
      <c r="C48" s="3">
        <v>2</v>
      </c>
      <c r="D48" s="5">
        <v>1.63</v>
      </c>
      <c r="E48" s="3">
        <v>0</v>
      </c>
      <c r="F48" s="41">
        <v>732.64119735818235</v>
      </c>
      <c r="G48" s="41">
        <v>28.908802641817601</v>
      </c>
    </row>
    <row r="49" spans="1:7" x14ac:dyDescent="0.2">
      <c r="A49" s="3">
        <v>77</v>
      </c>
      <c r="B49" s="4">
        <v>885</v>
      </c>
      <c r="C49" s="3">
        <v>5</v>
      </c>
      <c r="D49" s="5">
        <v>0.5</v>
      </c>
      <c r="E49" s="3">
        <v>0</v>
      </c>
      <c r="F49" s="41">
        <v>934.77749393258591</v>
      </c>
      <c r="G49" s="41">
        <v>-49.777493932585912</v>
      </c>
    </row>
    <row r="50" spans="1:7" x14ac:dyDescent="0.2">
      <c r="A50" s="3">
        <v>78</v>
      </c>
      <c r="B50" s="4">
        <v>865.38</v>
      </c>
      <c r="C50" s="3">
        <v>4</v>
      </c>
      <c r="D50" s="5">
        <v>0.13</v>
      </c>
      <c r="E50" s="3">
        <v>0</v>
      </c>
      <c r="F50" s="41">
        <v>840.94651647965065</v>
      </c>
      <c r="G50" s="41">
        <v>24.433483520349341</v>
      </c>
    </row>
    <row r="51" spans="1:7" x14ac:dyDescent="0.2">
      <c r="A51" s="3">
        <v>80</v>
      </c>
      <c r="B51" s="4">
        <v>825</v>
      </c>
      <c r="C51" s="3">
        <v>3</v>
      </c>
      <c r="D51" s="5">
        <v>1.5</v>
      </c>
      <c r="E51" s="3">
        <v>0</v>
      </c>
      <c r="F51" s="41">
        <v>808.75864003781339</v>
      </c>
      <c r="G51" s="41">
        <v>16.241359962186607</v>
      </c>
    </row>
    <row r="52" spans="1:7" x14ac:dyDescent="0.2">
      <c r="A52" s="3">
        <v>81</v>
      </c>
      <c r="B52" s="4">
        <v>848.1</v>
      </c>
      <c r="C52" s="3">
        <v>3</v>
      </c>
      <c r="D52" s="5">
        <v>1.5</v>
      </c>
      <c r="E52" s="3">
        <v>0</v>
      </c>
      <c r="F52" s="41">
        <v>808.75864003781339</v>
      </c>
      <c r="G52" s="41">
        <v>39.34135996218663</v>
      </c>
    </row>
    <row r="53" spans="1:7" x14ac:dyDescent="0.2">
      <c r="A53" s="3">
        <v>82</v>
      </c>
      <c r="B53" s="4">
        <v>681.93</v>
      </c>
      <c r="C53" s="3">
        <v>1</v>
      </c>
      <c r="D53" s="5">
        <v>0.79</v>
      </c>
      <c r="E53" s="3">
        <v>0</v>
      </c>
      <c r="F53" s="41">
        <v>622.15949721834136</v>
      </c>
      <c r="G53" s="41">
        <v>59.770502781658593</v>
      </c>
    </row>
    <row r="54" spans="1:7" x14ac:dyDescent="0.2">
      <c r="A54" s="3">
        <v>85</v>
      </c>
      <c r="B54" s="4">
        <v>729.72</v>
      </c>
      <c r="C54" s="3">
        <v>4</v>
      </c>
      <c r="D54" s="5">
        <v>0.13</v>
      </c>
      <c r="E54" s="3">
        <v>0</v>
      </c>
      <c r="F54" s="41">
        <v>840.94651647965065</v>
      </c>
      <c r="G54" s="41">
        <v>-111.22651647965063</v>
      </c>
    </row>
    <row r="55" spans="1:7" x14ac:dyDescent="0.2">
      <c r="A55" s="3">
        <v>88</v>
      </c>
      <c r="B55" s="4">
        <v>813.48</v>
      </c>
      <c r="C55" s="3">
        <v>2</v>
      </c>
      <c r="D55" s="5">
        <v>1.5</v>
      </c>
      <c r="E55" s="3">
        <v>0</v>
      </c>
      <c r="F55" s="41">
        <v>728.03567831712326</v>
      </c>
      <c r="G55" s="41">
        <v>85.444321682876762</v>
      </c>
    </row>
    <row r="56" spans="1:7" x14ac:dyDescent="0.2">
      <c r="A56" s="3">
        <v>90</v>
      </c>
      <c r="B56" s="4">
        <v>894.24</v>
      </c>
      <c r="C56" s="3">
        <v>4</v>
      </c>
      <c r="D56" s="5">
        <v>0.13</v>
      </c>
      <c r="E56" s="3">
        <v>0</v>
      </c>
      <c r="F56" s="41">
        <v>840.94651647965065</v>
      </c>
      <c r="G56" s="41">
        <v>53.293483520349355</v>
      </c>
    </row>
    <row r="57" spans="1:7" x14ac:dyDescent="0.2">
      <c r="A57" s="3">
        <v>91</v>
      </c>
      <c r="B57" s="4">
        <v>825</v>
      </c>
      <c r="C57" s="3">
        <v>4</v>
      </c>
      <c r="D57" s="5">
        <v>0.5</v>
      </c>
      <c r="E57" s="3">
        <v>0</v>
      </c>
      <c r="F57" s="41">
        <v>854.05453221189566</v>
      </c>
      <c r="G57" s="41">
        <v>-29.054532211895662</v>
      </c>
    </row>
    <row r="58" spans="1:7" x14ac:dyDescent="0.2">
      <c r="A58" s="3">
        <v>92</v>
      </c>
      <c r="B58" s="4">
        <v>892.5</v>
      </c>
      <c r="C58" s="3">
        <v>5</v>
      </c>
      <c r="D58" s="5">
        <v>1.5</v>
      </c>
      <c r="E58" s="3">
        <v>0</v>
      </c>
      <c r="F58" s="41">
        <v>970.20456347919389</v>
      </c>
      <c r="G58" s="41">
        <v>-77.704563479193894</v>
      </c>
    </row>
    <row r="59" spans="1:7" x14ac:dyDescent="0.2">
      <c r="A59" s="3">
        <v>93</v>
      </c>
      <c r="B59" s="4">
        <v>687</v>
      </c>
      <c r="C59" s="3">
        <v>2</v>
      </c>
      <c r="D59" s="5">
        <v>2.5</v>
      </c>
      <c r="E59" s="3">
        <v>0</v>
      </c>
      <c r="F59" s="41">
        <v>763.46274786373124</v>
      </c>
      <c r="G59" s="41">
        <v>-76.462747863731238</v>
      </c>
    </row>
    <row r="60" spans="1:7" x14ac:dyDescent="0.2">
      <c r="A60" s="3">
        <v>94</v>
      </c>
      <c r="B60" s="4">
        <v>796.17</v>
      </c>
      <c r="C60" s="3">
        <v>3</v>
      </c>
      <c r="D60" s="5">
        <v>0.5</v>
      </c>
      <c r="E60" s="3">
        <v>0</v>
      </c>
      <c r="F60" s="41">
        <v>773.33157049120541</v>
      </c>
      <c r="G60" s="41">
        <v>22.838429508794547</v>
      </c>
    </row>
    <row r="61" spans="1:7" x14ac:dyDescent="0.2">
      <c r="A61" s="3">
        <v>95</v>
      </c>
      <c r="B61" s="4">
        <v>702</v>
      </c>
      <c r="C61" s="3">
        <v>2</v>
      </c>
      <c r="D61" s="5">
        <v>1.21</v>
      </c>
      <c r="E61" s="3">
        <v>0</v>
      </c>
      <c r="F61" s="41">
        <v>717.76182814860692</v>
      </c>
      <c r="G61" s="41">
        <v>-15.761828148606924</v>
      </c>
    </row>
    <row r="62" spans="1:7" x14ac:dyDescent="0.2">
      <c r="A62" s="3">
        <v>96</v>
      </c>
      <c r="B62" s="4">
        <v>788.04</v>
      </c>
      <c r="C62" s="3">
        <v>1</v>
      </c>
      <c r="D62" s="5">
        <v>0.5</v>
      </c>
      <c r="E62" s="3">
        <v>0</v>
      </c>
      <c r="F62" s="41">
        <v>611.88564704982502</v>
      </c>
      <c r="G62" s="41">
        <v>176.15435295017494</v>
      </c>
    </row>
    <row r="63" spans="1:7" x14ac:dyDescent="0.2">
      <c r="A63" s="3">
        <v>98</v>
      </c>
      <c r="B63" s="4">
        <v>778.86</v>
      </c>
      <c r="C63" s="3">
        <v>1</v>
      </c>
      <c r="D63" s="5">
        <v>4.5</v>
      </c>
      <c r="E63" s="3">
        <v>0</v>
      </c>
      <c r="F63" s="41">
        <v>753.59392523625706</v>
      </c>
      <c r="G63" s="41">
        <v>25.266074763742949</v>
      </c>
    </row>
    <row r="64" spans="1:7" x14ac:dyDescent="0.2">
      <c r="A64" s="3">
        <v>99</v>
      </c>
      <c r="B64" s="4">
        <v>795</v>
      </c>
      <c r="C64" s="3">
        <v>2</v>
      </c>
      <c r="D64" s="5">
        <v>2.5</v>
      </c>
      <c r="E64" s="3">
        <v>0</v>
      </c>
      <c r="F64" s="41">
        <v>763.46274786373124</v>
      </c>
      <c r="G64" s="41">
        <v>31.537252136268762</v>
      </c>
    </row>
    <row r="65" spans="1:7" x14ac:dyDescent="0.2">
      <c r="A65" s="3">
        <v>100</v>
      </c>
      <c r="B65" s="4">
        <v>780.24</v>
      </c>
      <c r="C65" s="3">
        <v>2</v>
      </c>
      <c r="D65" s="5">
        <v>0.13</v>
      </c>
      <c r="E65" s="3">
        <v>0</v>
      </c>
      <c r="F65" s="41">
        <v>679.50059303827038</v>
      </c>
      <c r="G65" s="41">
        <v>100.73940696172963</v>
      </c>
    </row>
    <row r="66" spans="1:7" x14ac:dyDescent="0.2">
      <c r="A66" s="3">
        <v>103</v>
      </c>
      <c r="B66" s="4">
        <v>810</v>
      </c>
      <c r="C66" s="3">
        <v>5</v>
      </c>
      <c r="D66" s="5">
        <v>0.5</v>
      </c>
      <c r="E66" s="3">
        <v>0</v>
      </c>
      <c r="F66" s="41">
        <v>934.77749393258591</v>
      </c>
      <c r="G66" s="41">
        <v>-124.77749393258591</v>
      </c>
    </row>
    <row r="67" spans="1:7" x14ac:dyDescent="0.2">
      <c r="A67" s="3">
        <v>104</v>
      </c>
      <c r="B67" s="4">
        <v>630</v>
      </c>
      <c r="C67" s="3">
        <v>1</v>
      </c>
      <c r="D67" s="5">
        <v>0.21</v>
      </c>
      <c r="E67" s="3">
        <v>0</v>
      </c>
      <c r="F67" s="41">
        <v>601.61179688130869</v>
      </c>
      <c r="G67" s="41">
        <v>28.388203118691308</v>
      </c>
    </row>
    <row r="68" spans="1:7" x14ac:dyDescent="0.2">
      <c r="A68" s="3">
        <v>105</v>
      </c>
      <c r="B68" s="4">
        <v>729.72</v>
      </c>
      <c r="C68" s="3">
        <v>4</v>
      </c>
      <c r="D68" s="5">
        <v>0.5</v>
      </c>
      <c r="E68" s="3">
        <v>0</v>
      </c>
      <c r="F68" s="41">
        <v>854.05453221189566</v>
      </c>
      <c r="G68" s="41">
        <v>-124.33453221189563</v>
      </c>
    </row>
    <row r="69" spans="1:7" x14ac:dyDescent="0.2">
      <c r="A69" s="3">
        <v>107</v>
      </c>
      <c r="B69" s="4">
        <v>816</v>
      </c>
      <c r="C69" s="3">
        <v>3</v>
      </c>
      <c r="D69" s="5">
        <v>1.5</v>
      </c>
      <c r="E69" s="3">
        <v>0</v>
      </c>
      <c r="F69" s="41">
        <v>808.75864003781339</v>
      </c>
      <c r="G69" s="41">
        <v>7.2413599621866069</v>
      </c>
    </row>
    <row r="70" spans="1:7" x14ac:dyDescent="0.2">
      <c r="A70" s="3">
        <v>109</v>
      </c>
      <c r="B70" s="4">
        <v>723.48</v>
      </c>
      <c r="C70" s="3">
        <v>2</v>
      </c>
      <c r="D70" s="5">
        <v>1.29</v>
      </c>
      <c r="E70" s="3">
        <v>0</v>
      </c>
      <c r="F70" s="41">
        <v>720.5959937123356</v>
      </c>
      <c r="G70" s="41">
        <v>2.8840062876644197</v>
      </c>
    </row>
    <row r="71" spans="1:7" x14ac:dyDescent="0.2">
      <c r="A71" s="3">
        <v>112</v>
      </c>
      <c r="B71" s="4">
        <v>894.24</v>
      </c>
      <c r="C71" s="3">
        <v>6</v>
      </c>
      <c r="D71" s="5">
        <v>0.5</v>
      </c>
      <c r="E71" s="3">
        <v>0</v>
      </c>
      <c r="F71" s="41">
        <v>1015.500455653276</v>
      </c>
      <c r="G71" s="41">
        <v>-121.26045565327604</v>
      </c>
    </row>
    <row r="72" spans="1:7" x14ac:dyDescent="0.2">
      <c r="A72" s="3">
        <v>113</v>
      </c>
      <c r="B72" s="4">
        <v>602.30999999999995</v>
      </c>
      <c r="C72" s="3">
        <v>1</v>
      </c>
      <c r="D72" s="5">
        <v>1.04</v>
      </c>
      <c r="E72" s="3">
        <v>0</v>
      </c>
      <c r="F72" s="41">
        <v>631.01626460499335</v>
      </c>
      <c r="G72" s="41">
        <v>-28.706264604993407</v>
      </c>
    </row>
    <row r="73" spans="1:7" x14ac:dyDescent="0.2">
      <c r="A73" s="3">
        <v>114</v>
      </c>
      <c r="B73" s="4">
        <v>1003.86</v>
      </c>
      <c r="C73" s="3">
        <v>7</v>
      </c>
      <c r="D73" s="5">
        <v>2.5</v>
      </c>
      <c r="E73" s="3">
        <v>0</v>
      </c>
      <c r="F73" s="41">
        <v>1167.0775564671824</v>
      </c>
      <c r="G73" s="41">
        <v>-163.21755646718236</v>
      </c>
    </row>
    <row r="74" spans="1:7" x14ac:dyDescent="0.2">
      <c r="A74" s="3">
        <v>116</v>
      </c>
      <c r="B74" s="4">
        <v>840</v>
      </c>
      <c r="C74" s="3">
        <v>3</v>
      </c>
      <c r="D74" s="5">
        <v>1.5</v>
      </c>
      <c r="E74" s="3">
        <v>0</v>
      </c>
      <c r="F74" s="41">
        <v>808.75864003781339</v>
      </c>
      <c r="G74" s="41">
        <v>31.241359962186607</v>
      </c>
    </row>
    <row r="75" spans="1:7" x14ac:dyDescent="0.2">
      <c r="A75" s="3">
        <v>117</v>
      </c>
      <c r="B75" s="4">
        <v>756</v>
      </c>
      <c r="C75" s="3">
        <v>2</v>
      </c>
      <c r="D75" s="5">
        <v>2.5</v>
      </c>
      <c r="E75" s="3">
        <v>0</v>
      </c>
      <c r="F75" s="41">
        <v>763.46274786373124</v>
      </c>
      <c r="G75" s="41">
        <v>-7.4627478637312379</v>
      </c>
    </row>
    <row r="76" spans="1:7" x14ac:dyDescent="0.2">
      <c r="A76" s="3">
        <v>118</v>
      </c>
      <c r="B76" s="4">
        <v>770.19</v>
      </c>
      <c r="C76" s="3">
        <v>2</v>
      </c>
      <c r="D76" s="5">
        <v>1.5</v>
      </c>
      <c r="E76" s="3">
        <v>0</v>
      </c>
      <c r="F76" s="41">
        <v>728.03567831712326</v>
      </c>
      <c r="G76" s="41">
        <v>42.154321682876798</v>
      </c>
    </row>
    <row r="77" spans="1:7" x14ac:dyDescent="0.2">
      <c r="A77" s="3">
        <v>119</v>
      </c>
      <c r="B77" s="4">
        <v>750</v>
      </c>
      <c r="C77" s="3">
        <v>2</v>
      </c>
      <c r="D77" s="5">
        <v>0.5</v>
      </c>
      <c r="E77" s="3">
        <v>0</v>
      </c>
      <c r="F77" s="41">
        <v>692.60860877051527</v>
      </c>
      <c r="G77" s="41">
        <v>57.391391229484725</v>
      </c>
    </row>
    <row r="78" spans="1:7" x14ac:dyDescent="0.2">
      <c r="A78" s="3">
        <v>120</v>
      </c>
      <c r="B78" s="4">
        <v>687</v>
      </c>
      <c r="C78" s="3">
        <v>2</v>
      </c>
      <c r="D78" s="5">
        <v>2.5</v>
      </c>
      <c r="E78" s="3">
        <v>0</v>
      </c>
      <c r="F78" s="41">
        <v>763.46274786373124</v>
      </c>
      <c r="G78" s="41">
        <v>-76.462747863731238</v>
      </c>
    </row>
    <row r="79" spans="1:7" x14ac:dyDescent="0.2">
      <c r="A79" s="3">
        <v>121</v>
      </c>
      <c r="B79" s="4">
        <v>900</v>
      </c>
      <c r="C79" s="3">
        <v>4</v>
      </c>
      <c r="D79" s="5">
        <v>0.5</v>
      </c>
      <c r="E79" s="3">
        <v>0</v>
      </c>
      <c r="F79" s="41">
        <v>854.05453221189566</v>
      </c>
      <c r="G79" s="41">
        <v>45.945467788104338</v>
      </c>
    </row>
    <row r="80" spans="1:7" x14ac:dyDescent="0.2">
      <c r="A80" s="3">
        <v>122</v>
      </c>
      <c r="B80" s="4">
        <v>780</v>
      </c>
      <c r="C80" s="3">
        <v>2</v>
      </c>
      <c r="D80" s="5">
        <v>1.04</v>
      </c>
      <c r="E80" s="3">
        <v>0</v>
      </c>
      <c r="F80" s="41">
        <v>711.7392263256836</v>
      </c>
      <c r="G80" s="41">
        <v>68.260773674316397</v>
      </c>
    </row>
    <row r="81" spans="1:7" x14ac:dyDescent="0.2">
      <c r="A81" s="3">
        <v>125</v>
      </c>
      <c r="B81" s="4">
        <v>911.55</v>
      </c>
      <c r="C81" s="3">
        <v>5</v>
      </c>
      <c r="D81" s="5">
        <v>0.5</v>
      </c>
      <c r="E81" s="3">
        <v>0</v>
      </c>
      <c r="F81" s="41">
        <v>934.77749393258591</v>
      </c>
      <c r="G81" s="41">
        <v>-23.227493932585958</v>
      </c>
    </row>
    <row r="82" spans="1:7" x14ac:dyDescent="0.2">
      <c r="A82" s="3">
        <v>127</v>
      </c>
      <c r="B82" s="4">
        <v>709.65</v>
      </c>
      <c r="C82" s="3">
        <v>2</v>
      </c>
      <c r="D82" s="5">
        <v>1.79</v>
      </c>
      <c r="E82" s="3">
        <v>0</v>
      </c>
      <c r="F82" s="41">
        <v>738.30952848563959</v>
      </c>
      <c r="G82" s="41">
        <v>-28.659528485639612</v>
      </c>
    </row>
    <row r="83" spans="1:7" x14ac:dyDescent="0.2">
      <c r="A83" s="3">
        <v>129</v>
      </c>
      <c r="B83" s="4">
        <v>787.5</v>
      </c>
      <c r="C83" s="3">
        <v>2</v>
      </c>
      <c r="D83" s="5">
        <v>1.21</v>
      </c>
      <c r="E83" s="3">
        <v>0</v>
      </c>
      <c r="F83" s="41">
        <v>717.76182814860692</v>
      </c>
      <c r="G83" s="41">
        <v>69.738171851393076</v>
      </c>
    </row>
    <row r="84" spans="1:7" x14ac:dyDescent="0.2">
      <c r="A84" s="3">
        <v>130</v>
      </c>
      <c r="B84" s="4">
        <v>807.72</v>
      </c>
      <c r="C84" s="3">
        <v>2</v>
      </c>
      <c r="D84" s="5">
        <v>0.5</v>
      </c>
      <c r="E84" s="3">
        <v>0</v>
      </c>
      <c r="F84" s="41">
        <v>692.60860877051527</v>
      </c>
      <c r="G84" s="41">
        <v>115.11139122948475</v>
      </c>
    </row>
    <row r="85" spans="1:7" x14ac:dyDescent="0.2">
      <c r="A85" s="3">
        <v>132</v>
      </c>
      <c r="B85" s="4">
        <v>807.69</v>
      </c>
      <c r="C85" s="3">
        <v>4</v>
      </c>
      <c r="D85" s="5">
        <v>2.21</v>
      </c>
      <c r="E85" s="3">
        <v>0</v>
      </c>
      <c r="F85" s="41">
        <v>914.63482113659529</v>
      </c>
      <c r="G85" s="41">
        <v>-106.94482113659524</v>
      </c>
    </row>
    <row r="86" spans="1:7" x14ac:dyDescent="0.2">
      <c r="A86" s="3">
        <v>134</v>
      </c>
      <c r="B86" s="4">
        <v>1024.29</v>
      </c>
      <c r="C86" s="3">
        <v>7</v>
      </c>
      <c r="D86" s="5">
        <v>0.5</v>
      </c>
      <c r="E86" s="3">
        <v>0</v>
      </c>
      <c r="F86" s="41">
        <v>1096.2234173739664</v>
      </c>
      <c r="G86" s="41">
        <v>-71.933417373966449</v>
      </c>
    </row>
    <row r="87" spans="1:7" x14ac:dyDescent="0.2">
      <c r="A87" s="3">
        <v>135</v>
      </c>
      <c r="B87" s="4">
        <v>588.48</v>
      </c>
      <c r="C87" s="3">
        <v>1</v>
      </c>
      <c r="D87" s="5">
        <v>1.1299999999999999</v>
      </c>
      <c r="E87" s="3">
        <v>0</v>
      </c>
      <c r="F87" s="41">
        <v>634.20470086418811</v>
      </c>
      <c r="G87" s="41">
        <v>-45.724700864188094</v>
      </c>
    </row>
    <row r="88" spans="1:7" x14ac:dyDescent="0.2">
      <c r="A88" s="3">
        <v>136</v>
      </c>
      <c r="B88" s="4">
        <v>905.79</v>
      </c>
      <c r="C88" s="3">
        <v>5</v>
      </c>
      <c r="D88" s="5">
        <v>0.79</v>
      </c>
      <c r="E88" s="3">
        <v>0</v>
      </c>
      <c r="F88" s="41">
        <v>945.05134410110225</v>
      </c>
      <c r="G88" s="41">
        <v>-39.261344101102281</v>
      </c>
    </row>
    <row r="89" spans="1:7" x14ac:dyDescent="0.2">
      <c r="A89" s="3">
        <v>139</v>
      </c>
      <c r="B89" s="4">
        <v>801.93</v>
      </c>
      <c r="C89" s="3">
        <v>2</v>
      </c>
      <c r="D89" s="5">
        <v>1.21</v>
      </c>
      <c r="E89" s="3">
        <v>0</v>
      </c>
      <c r="F89" s="41">
        <v>717.76182814860692</v>
      </c>
      <c r="G89" s="41">
        <v>84.168171851393026</v>
      </c>
    </row>
    <row r="90" spans="1:7" x14ac:dyDescent="0.2">
      <c r="A90" s="3">
        <v>140</v>
      </c>
      <c r="B90" s="4">
        <v>612</v>
      </c>
      <c r="C90" s="3">
        <v>1</v>
      </c>
      <c r="D90" s="5">
        <v>0.5</v>
      </c>
      <c r="E90" s="3">
        <v>0</v>
      </c>
      <c r="F90" s="41">
        <v>611.88564704982502</v>
      </c>
      <c r="G90" s="41">
        <v>0.11435295017497538</v>
      </c>
    </row>
    <row r="91" spans="1:7" x14ac:dyDescent="0.2">
      <c r="A91" s="3">
        <v>141</v>
      </c>
      <c r="B91" s="4">
        <v>1001.55</v>
      </c>
      <c r="C91" s="3">
        <v>6</v>
      </c>
      <c r="D91" s="5">
        <v>1.5</v>
      </c>
      <c r="E91" s="3">
        <v>0</v>
      </c>
      <c r="F91" s="41">
        <v>1050.927525199884</v>
      </c>
      <c r="G91" s="41">
        <v>-49.377525199884076</v>
      </c>
    </row>
    <row r="92" spans="1:7" x14ac:dyDescent="0.2">
      <c r="A92" s="3">
        <v>142</v>
      </c>
      <c r="B92" s="4">
        <v>931.74</v>
      </c>
      <c r="C92" s="3">
        <v>4</v>
      </c>
      <c r="D92" s="5">
        <v>1.5</v>
      </c>
      <c r="E92" s="3">
        <v>0</v>
      </c>
      <c r="F92" s="41">
        <v>889.48160175850364</v>
      </c>
      <c r="G92" s="41">
        <v>42.258398241496366</v>
      </c>
    </row>
    <row r="93" spans="1:7" x14ac:dyDescent="0.2">
      <c r="A93" s="3">
        <v>144</v>
      </c>
      <c r="B93" s="4">
        <v>729.72</v>
      </c>
      <c r="C93" s="3">
        <v>4</v>
      </c>
      <c r="D93" s="5">
        <v>0.13</v>
      </c>
      <c r="E93" s="3">
        <v>0</v>
      </c>
      <c r="F93" s="41">
        <v>840.94651647965065</v>
      </c>
      <c r="G93" s="41">
        <v>-111.22651647965063</v>
      </c>
    </row>
    <row r="94" spans="1:7" x14ac:dyDescent="0.2">
      <c r="A94" s="3">
        <v>145</v>
      </c>
      <c r="B94" s="4">
        <v>1365</v>
      </c>
      <c r="C94" s="3">
        <v>8</v>
      </c>
      <c r="D94" s="5">
        <v>0.5</v>
      </c>
      <c r="E94" s="3">
        <v>0</v>
      </c>
      <c r="F94" s="41">
        <v>1176.9463790946565</v>
      </c>
      <c r="G94" s="41">
        <v>188.05362090534345</v>
      </c>
    </row>
    <row r="95" spans="1:7" x14ac:dyDescent="0.2">
      <c r="A95" s="3">
        <v>146</v>
      </c>
      <c r="B95" s="4">
        <v>810</v>
      </c>
      <c r="C95" s="3">
        <v>3</v>
      </c>
      <c r="D95" s="5">
        <v>1.5</v>
      </c>
      <c r="E95" s="3">
        <v>0</v>
      </c>
      <c r="F95" s="41">
        <v>808.75864003781339</v>
      </c>
      <c r="G95" s="41">
        <v>1.2413599621866069</v>
      </c>
    </row>
    <row r="96" spans="1:7" x14ac:dyDescent="0.2">
      <c r="A96" s="3">
        <v>147</v>
      </c>
      <c r="B96" s="4">
        <v>856.17</v>
      </c>
      <c r="C96" s="3">
        <v>1</v>
      </c>
      <c r="D96" s="5">
        <v>1.5</v>
      </c>
      <c r="E96" s="3">
        <v>0</v>
      </c>
      <c r="F96" s="41">
        <v>647.31271659643301</v>
      </c>
      <c r="G96" s="41">
        <v>208.85728340356695</v>
      </c>
    </row>
    <row r="97" spans="1:7" x14ac:dyDescent="0.2">
      <c r="A97" s="3">
        <v>149</v>
      </c>
      <c r="B97" s="4">
        <v>624</v>
      </c>
      <c r="C97" s="3">
        <v>2</v>
      </c>
      <c r="D97" s="5">
        <v>0.79</v>
      </c>
      <c r="E97" s="3">
        <v>0</v>
      </c>
      <c r="F97" s="41">
        <v>702.88245893903161</v>
      </c>
      <c r="G97" s="41">
        <v>-78.882458939031608</v>
      </c>
    </row>
    <row r="98" spans="1:7" x14ac:dyDescent="0.2">
      <c r="A98" s="3">
        <v>150</v>
      </c>
      <c r="B98" s="4">
        <v>865.41</v>
      </c>
      <c r="C98" s="3">
        <v>4</v>
      </c>
      <c r="D98" s="5">
        <v>0.5</v>
      </c>
      <c r="E98" s="3">
        <v>0</v>
      </c>
      <c r="F98" s="41">
        <v>854.05453221189566</v>
      </c>
      <c r="G98" s="41">
        <v>11.355467788104306</v>
      </c>
    </row>
    <row r="99" spans="1:7" x14ac:dyDescent="0.2">
      <c r="A99" s="3">
        <v>151</v>
      </c>
      <c r="B99" s="4">
        <v>697.86</v>
      </c>
      <c r="C99" s="3">
        <v>1</v>
      </c>
      <c r="D99" s="5">
        <v>0.88</v>
      </c>
      <c r="E99" s="3">
        <v>0</v>
      </c>
      <c r="F99" s="41">
        <v>625.34793347753612</v>
      </c>
      <c r="G99" s="41">
        <v>72.512066522463897</v>
      </c>
    </row>
    <row r="100" spans="1:7" x14ac:dyDescent="0.2">
      <c r="A100" s="3">
        <v>152</v>
      </c>
      <c r="B100" s="4">
        <v>1237.5</v>
      </c>
      <c r="C100" s="3">
        <v>7</v>
      </c>
      <c r="D100" s="5">
        <v>1.96</v>
      </c>
      <c r="E100" s="3">
        <v>0</v>
      </c>
      <c r="F100" s="41">
        <v>1147.946938912014</v>
      </c>
      <c r="G100" s="41">
        <v>89.553061087985952</v>
      </c>
    </row>
    <row r="101" spans="1:7" x14ac:dyDescent="0.2">
      <c r="A101" s="3">
        <v>153</v>
      </c>
      <c r="B101" s="4">
        <v>990</v>
      </c>
      <c r="C101" s="3">
        <v>6</v>
      </c>
      <c r="D101" s="5">
        <v>2.5</v>
      </c>
      <c r="E101" s="3">
        <v>0</v>
      </c>
      <c r="F101" s="41">
        <v>1086.354594746492</v>
      </c>
      <c r="G101" s="41">
        <v>-96.354594746492012</v>
      </c>
    </row>
    <row r="102" spans="1:7" x14ac:dyDescent="0.2">
      <c r="A102" s="3">
        <v>154</v>
      </c>
      <c r="B102" s="4">
        <v>818.1</v>
      </c>
      <c r="C102" s="3">
        <v>1</v>
      </c>
      <c r="D102" s="5">
        <v>1.5</v>
      </c>
      <c r="E102" s="3">
        <v>0</v>
      </c>
      <c r="F102" s="41">
        <v>647.31271659643301</v>
      </c>
      <c r="G102" s="41">
        <v>170.78728340356702</v>
      </c>
    </row>
    <row r="103" spans="1:7" x14ac:dyDescent="0.2">
      <c r="A103" s="3">
        <v>155</v>
      </c>
      <c r="B103" s="4">
        <v>687</v>
      </c>
      <c r="C103" s="3">
        <v>2</v>
      </c>
      <c r="D103" s="5">
        <v>2.5</v>
      </c>
      <c r="E103" s="3">
        <v>0</v>
      </c>
      <c r="F103" s="41">
        <v>763.46274786373124</v>
      </c>
      <c r="G103" s="41">
        <v>-76.462747863731238</v>
      </c>
    </row>
    <row r="104" spans="1:7" x14ac:dyDescent="0.2">
      <c r="A104" s="3">
        <v>156</v>
      </c>
      <c r="B104" s="4">
        <v>1067.31</v>
      </c>
      <c r="C104" s="3">
        <v>7</v>
      </c>
      <c r="D104" s="5">
        <v>1.5</v>
      </c>
      <c r="E104" s="3">
        <v>0</v>
      </c>
      <c r="F104" s="41">
        <v>1131.6504869205744</v>
      </c>
      <c r="G104" s="41">
        <v>-64.340486920574449</v>
      </c>
    </row>
    <row r="105" spans="1:7" x14ac:dyDescent="0.2">
      <c r="A105" s="3">
        <v>160</v>
      </c>
      <c r="B105" s="4">
        <v>866.85</v>
      </c>
      <c r="C105" s="3">
        <v>5</v>
      </c>
      <c r="D105" s="5">
        <v>1.5</v>
      </c>
      <c r="E105" s="3">
        <v>0</v>
      </c>
      <c r="F105" s="41">
        <v>970.20456347919389</v>
      </c>
      <c r="G105" s="41">
        <v>-103.35456347919387</v>
      </c>
    </row>
    <row r="106" spans="1:7" x14ac:dyDescent="0.2">
      <c r="A106" s="3">
        <v>162</v>
      </c>
      <c r="B106" s="4">
        <v>1081.74</v>
      </c>
      <c r="C106" s="3">
        <v>6</v>
      </c>
      <c r="D106" s="5">
        <v>5</v>
      </c>
      <c r="E106" s="3">
        <v>0</v>
      </c>
      <c r="F106" s="41">
        <v>1174.922268613012</v>
      </c>
      <c r="G106" s="41">
        <v>-93.182268613011956</v>
      </c>
    </row>
    <row r="107" spans="1:7" x14ac:dyDescent="0.2">
      <c r="A107" s="3">
        <v>164</v>
      </c>
      <c r="B107" s="4">
        <v>830.79</v>
      </c>
      <c r="C107" s="3">
        <v>5</v>
      </c>
      <c r="D107" s="5">
        <v>0.5</v>
      </c>
      <c r="E107" s="3">
        <v>0</v>
      </c>
      <c r="F107" s="41">
        <v>934.77749393258591</v>
      </c>
      <c r="G107" s="41">
        <v>-103.98749393258595</v>
      </c>
    </row>
    <row r="108" spans="1:7" x14ac:dyDescent="0.2">
      <c r="A108" s="3">
        <v>165</v>
      </c>
      <c r="B108" s="4">
        <v>692.31</v>
      </c>
      <c r="C108" s="3">
        <v>2</v>
      </c>
      <c r="D108" s="5">
        <v>0.04</v>
      </c>
      <c r="E108" s="3">
        <v>0</v>
      </c>
      <c r="F108" s="41">
        <v>676.31215677907562</v>
      </c>
      <c r="G108" s="41">
        <v>15.997843220924324</v>
      </c>
    </row>
    <row r="109" spans="1:7" x14ac:dyDescent="0.2">
      <c r="A109" s="3">
        <v>167</v>
      </c>
      <c r="B109" s="4">
        <v>836.55</v>
      </c>
      <c r="C109" s="3">
        <v>3</v>
      </c>
      <c r="D109" s="5">
        <v>0.13</v>
      </c>
      <c r="E109" s="3">
        <v>0</v>
      </c>
      <c r="F109" s="41">
        <v>760.22355475896052</v>
      </c>
      <c r="G109" s="41">
        <v>76.326445241039437</v>
      </c>
    </row>
    <row r="110" spans="1:7" x14ac:dyDescent="0.2">
      <c r="A110" s="3">
        <v>168</v>
      </c>
      <c r="B110" s="4">
        <v>735</v>
      </c>
      <c r="C110" s="3">
        <v>2</v>
      </c>
      <c r="D110" s="5">
        <v>0.5</v>
      </c>
      <c r="E110" s="3">
        <v>0</v>
      </c>
      <c r="F110" s="41">
        <v>692.60860877051527</v>
      </c>
      <c r="G110" s="41">
        <v>42.391391229484725</v>
      </c>
    </row>
    <row r="111" spans="1:7" x14ac:dyDescent="0.2">
      <c r="A111" s="3">
        <v>169</v>
      </c>
      <c r="B111" s="4">
        <v>1073.0999999999999</v>
      </c>
      <c r="C111" s="3">
        <v>5</v>
      </c>
      <c r="D111" s="5">
        <v>1.5</v>
      </c>
      <c r="E111" s="3">
        <v>0</v>
      </c>
      <c r="F111" s="41">
        <v>970.20456347919389</v>
      </c>
      <c r="G111" s="41">
        <v>102.89543652080602</v>
      </c>
    </row>
    <row r="112" spans="1:7" x14ac:dyDescent="0.2">
      <c r="A112" s="3">
        <v>170</v>
      </c>
      <c r="B112" s="4">
        <v>709.62</v>
      </c>
      <c r="C112" s="3">
        <v>2</v>
      </c>
      <c r="D112" s="5">
        <v>0.71</v>
      </c>
      <c r="E112" s="3">
        <v>0</v>
      </c>
      <c r="F112" s="41">
        <v>700.04829337530293</v>
      </c>
      <c r="G112" s="41">
        <v>9.5717066246970717</v>
      </c>
    </row>
    <row r="113" spans="1:7" x14ac:dyDescent="0.2">
      <c r="A113" s="3">
        <v>171</v>
      </c>
      <c r="B113" s="4">
        <v>923.1</v>
      </c>
      <c r="C113" s="3">
        <v>4</v>
      </c>
      <c r="D113" s="5">
        <v>0.5</v>
      </c>
      <c r="E113" s="3">
        <v>0</v>
      </c>
      <c r="F113" s="41">
        <v>854.05453221189566</v>
      </c>
      <c r="G113" s="41">
        <v>69.045467788104361</v>
      </c>
    </row>
    <row r="114" spans="1:7" x14ac:dyDescent="0.2">
      <c r="A114" s="3">
        <v>172</v>
      </c>
      <c r="B114" s="4">
        <v>1200</v>
      </c>
      <c r="C114" s="3">
        <v>6</v>
      </c>
      <c r="D114" s="5">
        <v>0.88</v>
      </c>
      <c r="E114" s="3">
        <v>0</v>
      </c>
      <c r="F114" s="41">
        <v>1028.962742080987</v>
      </c>
      <c r="G114" s="41">
        <v>171.03725791901297</v>
      </c>
    </row>
    <row r="115" spans="1:7" x14ac:dyDescent="0.2">
      <c r="A115" s="3">
        <v>174</v>
      </c>
      <c r="B115" s="4">
        <v>804</v>
      </c>
      <c r="C115" s="3">
        <v>2</v>
      </c>
      <c r="D115" s="5">
        <v>1.5</v>
      </c>
      <c r="E115" s="3">
        <v>0</v>
      </c>
      <c r="F115" s="41">
        <v>728.03567831712326</v>
      </c>
      <c r="G115" s="41">
        <v>75.964321682876744</v>
      </c>
    </row>
    <row r="116" spans="1:7" x14ac:dyDescent="0.2">
      <c r="A116" s="3">
        <v>175</v>
      </c>
      <c r="B116" s="4">
        <v>590.19000000000005</v>
      </c>
      <c r="C116" s="3">
        <v>1</v>
      </c>
      <c r="D116" s="5">
        <v>0.79</v>
      </c>
      <c r="E116" s="3">
        <v>0</v>
      </c>
      <c r="F116" s="41">
        <v>622.15949721834136</v>
      </c>
      <c r="G116" s="41">
        <v>-31.969497218341303</v>
      </c>
    </row>
    <row r="117" spans="1:7" x14ac:dyDescent="0.2">
      <c r="A117" s="3">
        <v>176</v>
      </c>
      <c r="B117" s="4">
        <v>913.86</v>
      </c>
      <c r="C117" s="3">
        <v>6</v>
      </c>
      <c r="D117" s="5">
        <v>0.5</v>
      </c>
      <c r="E117" s="3">
        <v>0</v>
      </c>
      <c r="F117" s="41">
        <v>1015.500455653276</v>
      </c>
      <c r="G117" s="41">
        <v>-101.64045565327604</v>
      </c>
    </row>
    <row r="118" spans="1:7" x14ac:dyDescent="0.2">
      <c r="A118" s="3">
        <v>177</v>
      </c>
      <c r="B118" s="4">
        <v>588.48</v>
      </c>
      <c r="C118" s="3">
        <v>1</v>
      </c>
      <c r="D118" s="5">
        <v>1.04</v>
      </c>
      <c r="E118" s="3">
        <v>0</v>
      </c>
      <c r="F118" s="41">
        <v>631.01626460499335</v>
      </c>
      <c r="G118" s="41">
        <v>-42.536264604993335</v>
      </c>
    </row>
    <row r="119" spans="1:7" x14ac:dyDescent="0.2">
      <c r="A119" s="3">
        <v>178</v>
      </c>
      <c r="B119" s="4">
        <v>780</v>
      </c>
      <c r="C119" s="3">
        <v>5</v>
      </c>
      <c r="D119" s="5">
        <v>0.5</v>
      </c>
      <c r="E119" s="3">
        <v>0</v>
      </c>
      <c r="F119" s="41">
        <v>934.77749393258591</v>
      </c>
      <c r="G119" s="41">
        <v>-154.77749393258591</v>
      </c>
    </row>
    <row r="120" spans="1:7" x14ac:dyDescent="0.2">
      <c r="A120" s="3">
        <v>179</v>
      </c>
      <c r="B120" s="4">
        <v>623.1</v>
      </c>
      <c r="C120" s="3">
        <v>1</v>
      </c>
      <c r="D120" s="5">
        <v>0.28999999999999998</v>
      </c>
      <c r="E120" s="3">
        <v>0</v>
      </c>
      <c r="F120" s="41">
        <v>604.44596244503737</v>
      </c>
      <c r="G120" s="41">
        <v>18.654037554962656</v>
      </c>
    </row>
    <row r="121" spans="1:7" x14ac:dyDescent="0.2">
      <c r="A121" s="3">
        <v>180</v>
      </c>
      <c r="B121" s="4">
        <v>717</v>
      </c>
      <c r="C121" s="3">
        <v>1</v>
      </c>
      <c r="D121" s="5">
        <v>0.71</v>
      </c>
      <c r="E121" s="3">
        <v>0</v>
      </c>
      <c r="F121" s="41">
        <v>619.32533165461268</v>
      </c>
      <c r="G121" s="41">
        <v>97.674668345387317</v>
      </c>
    </row>
    <row r="122" spans="1:7" x14ac:dyDescent="0.2">
      <c r="A122" s="3">
        <v>181</v>
      </c>
      <c r="B122" s="4">
        <v>761.55</v>
      </c>
      <c r="C122" s="3">
        <v>4</v>
      </c>
      <c r="D122" s="5">
        <v>0.71</v>
      </c>
      <c r="E122" s="3">
        <v>0</v>
      </c>
      <c r="F122" s="41">
        <v>861.49421681668332</v>
      </c>
      <c r="G122" s="41">
        <v>-99.944216816683365</v>
      </c>
    </row>
    <row r="123" spans="1:7" x14ac:dyDescent="0.2">
      <c r="A123" s="3">
        <v>183</v>
      </c>
      <c r="B123" s="4">
        <v>778.86</v>
      </c>
      <c r="C123" s="3">
        <v>2</v>
      </c>
      <c r="D123" s="5">
        <v>1.54</v>
      </c>
      <c r="E123" s="3">
        <v>0</v>
      </c>
      <c r="F123" s="41">
        <v>729.45276109898759</v>
      </c>
      <c r="G123" s="41">
        <v>49.40723890101242</v>
      </c>
    </row>
    <row r="124" spans="1:7" x14ac:dyDescent="0.2">
      <c r="A124" s="3">
        <v>184</v>
      </c>
      <c r="B124" s="4">
        <v>770.55</v>
      </c>
      <c r="C124" s="3">
        <v>3</v>
      </c>
      <c r="D124" s="5">
        <v>0.5</v>
      </c>
      <c r="E124" s="3">
        <v>0</v>
      </c>
      <c r="F124" s="41">
        <v>773.33157049120541</v>
      </c>
      <c r="G124" s="41">
        <v>-2.7815704912054571</v>
      </c>
    </row>
    <row r="125" spans="1:7" x14ac:dyDescent="0.2">
      <c r="A125" s="3">
        <v>186</v>
      </c>
      <c r="B125" s="4">
        <v>1360.08</v>
      </c>
      <c r="C125" s="3">
        <v>7</v>
      </c>
      <c r="D125" s="5">
        <v>0.5</v>
      </c>
      <c r="E125" s="3">
        <v>0</v>
      </c>
      <c r="F125" s="41">
        <v>1096.2234173739664</v>
      </c>
      <c r="G125" s="41">
        <v>263.85658262603351</v>
      </c>
    </row>
    <row r="126" spans="1:7" x14ac:dyDescent="0.2">
      <c r="A126" s="3">
        <v>187</v>
      </c>
      <c r="B126" s="4">
        <v>616.16999999999996</v>
      </c>
      <c r="C126" s="3">
        <v>2</v>
      </c>
      <c r="D126" s="5">
        <v>0.79</v>
      </c>
      <c r="E126" s="3">
        <v>0</v>
      </c>
      <c r="F126" s="41">
        <v>702.88245893903161</v>
      </c>
      <c r="G126" s="41">
        <v>-86.712458939031649</v>
      </c>
    </row>
    <row r="127" spans="1:7" x14ac:dyDescent="0.2">
      <c r="A127" s="3">
        <v>191</v>
      </c>
      <c r="B127" s="4">
        <v>634.62</v>
      </c>
      <c r="C127" s="3">
        <v>2</v>
      </c>
      <c r="D127" s="5">
        <v>0.21</v>
      </c>
      <c r="E127" s="3">
        <v>0</v>
      </c>
      <c r="F127" s="41">
        <v>682.33475860199894</v>
      </c>
      <c r="G127" s="41">
        <v>-47.714758601998938</v>
      </c>
    </row>
    <row r="128" spans="1:7" x14ac:dyDescent="0.2">
      <c r="A128" s="3">
        <v>192</v>
      </c>
      <c r="B128" s="4">
        <v>817.26</v>
      </c>
      <c r="C128" s="3">
        <v>5</v>
      </c>
      <c r="D128" s="5">
        <v>0.5</v>
      </c>
      <c r="E128" s="3">
        <v>0</v>
      </c>
      <c r="F128" s="41">
        <v>934.77749393258591</v>
      </c>
      <c r="G128" s="41">
        <v>-117.51749393258592</v>
      </c>
    </row>
    <row r="129" spans="1:7" x14ac:dyDescent="0.2">
      <c r="A129" s="3">
        <v>193</v>
      </c>
      <c r="B129" s="4">
        <v>713.1</v>
      </c>
      <c r="C129" s="3">
        <v>2</v>
      </c>
      <c r="D129" s="5">
        <v>1.46</v>
      </c>
      <c r="E129" s="3">
        <v>0</v>
      </c>
      <c r="F129" s="41">
        <v>726.61859553525892</v>
      </c>
      <c r="G129" s="41">
        <v>-13.518595535258896</v>
      </c>
    </row>
    <row r="130" spans="1:7" x14ac:dyDescent="0.2">
      <c r="A130" s="3">
        <v>194</v>
      </c>
      <c r="B130" s="4">
        <v>951.93</v>
      </c>
      <c r="C130" s="3">
        <v>6</v>
      </c>
      <c r="D130" s="5">
        <v>1.5</v>
      </c>
      <c r="E130" s="3">
        <v>0</v>
      </c>
      <c r="F130" s="41">
        <v>1050.927525199884</v>
      </c>
      <c r="G130" s="41">
        <v>-98.99752519988408</v>
      </c>
    </row>
    <row r="131" spans="1:7" x14ac:dyDescent="0.2">
      <c r="A131" s="3">
        <v>196</v>
      </c>
      <c r="B131" s="4">
        <v>630</v>
      </c>
      <c r="C131" s="3">
        <v>1</v>
      </c>
      <c r="D131" s="5">
        <v>4.5</v>
      </c>
      <c r="E131" s="3">
        <v>0</v>
      </c>
      <c r="F131" s="41">
        <v>753.59392523625706</v>
      </c>
      <c r="G131" s="41">
        <v>-123.59392523625706</v>
      </c>
    </row>
    <row r="132" spans="1:7" x14ac:dyDescent="0.2">
      <c r="A132" s="3">
        <v>197</v>
      </c>
      <c r="B132" s="4">
        <v>901.14</v>
      </c>
      <c r="C132" s="3">
        <v>5</v>
      </c>
      <c r="D132" s="5">
        <v>1.5</v>
      </c>
      <c r="E132" s="3">
        <v>0</v>
      </c>
      <c r="F132" s="41">
        <v>970.20456347919389</v>
      </c>
      <c r="G132" s="41">
        <v>-69.064563479193907</v>
      </c>
    </row>
    <row r="133" spans="1:7" x14ac:dyDescent="0.2">
      <c r="A133" s="3">
        <v>198</v>
      </c>
      <c r="B133" s="4">
        <v>578.76</v>
      </c>
      <c r="C133" s="3">
        <v>1</v>
      </c>
      <c r="D133" s="5">
        <v>0.79</v>
      </c>
      <c r="E133" s="3">
        <v>0</v>
      </c>
      <c r="F133" s="41">
        <v>622.15949721834136</v>
      </c>
      <c r="G133" s="41">
        <v>-43.399497218341367</v>
      </c>
    </row>
    <row r="134" spans="1:7" x14ac:dyDescent="0.2">
      <c r="A134" s="3">
        <v>199</v>
      </c>
      <c r="B134" s="4">
        <v>951.93</v>
      </c>
      <c r="C134" s="3">
        <v>5</v>
      </c>
      <c r="D134" s="5">
        <v>1.54</v>
      </c>
      <c r="E134" s="3">
        <v>0</v>
      </c>
      <c r="F134" s="41">
        <v>971.62164626105823</v>
      </c>
      <c r="G134" s="41">
        <v>-19.691646261058281</v>
      </c>
    </row>
    <row r="135" spans="1:7" x14ac:dyDescent="0.2">
      <c r="A135" s="3">
        <v>201</v>
      </c>
      <c r="B135" s="4">
        <v>663.48</v>
      </c>
      <c r="C135" s="3">
        <v>2</v>
      </c>
      <c r="D135" s="5">
        <v>0.5</v>
      </c>
      <c r="E135" s="3">
        <v>0</v>
      </c>
      <c r="F135" s="41">
        <v>692.60860877051527</v>
      </c>
      <c r="G135" s="41">
        <v>-29.128608770515257</v>
      </c>
    </row>
    <row r="136" spans="1:7" x14ac:dyDescent="0.2">
      <c r="A136" s="3">
        <v>203</v>
      </c>
      <c r="B136" s="4">
        <v>1038.48</v>
      </c>
      <c r="C136" s="3">
        <v>7</v>
      </c>
      <c r="D136" s="5">
        <v>0.71</v>
      </c>
      <c r="E136" s="3">
        <v>0</v>
      </c>
      <c r="F136" s="41">
        <v>1103.6631019787542</v>
      </c>
      <c r="G136" s="41">
        <v>-65.183101978754166</v>
      </c>
    </row>
    <row r="137" spans="1:7" x14ac:dyDescent="0.2">
      <c r="A137" s="3">
        <v>204</v>
      </c>
      <c r="B137" s="4">
        <v>720</v>
      </c>
      <c r="C137" s="3">
        <v>2</v>
      </c>
      <c r="D137" s="5">
        <v>0.21</v>
      </c>
      <c r="E137" s="3">
        <v>0</v>
      </c>
      <c r="F137" s="41">
        <v>682.33475860199894</v>
      </c>
      <c r="G137" s="41">
        <v>37.665241398001058</v>
      </c>
    </row>
    <row r="138" spans="1:7" x14ac:dyDescent="0.2">
      <c r="A138" s="3">
        <v>206</v>
      </c>
      <c r="B138" s="4">
        <v>755.76</v>
      </c>
      <c r="C138" s="3">
        <v>2</v>
      </c>
      <c r="D138" s="5">
        <v>2.29</v>
      </c>
      <c r="E138" s="3">
        <v>0</v>
      </c>
      <c r="F138" s="41">
        <v>756.02306325894358</v>
      </c>
      <c r="G138" s="41">
        <v>-0.26306325894358906</v>
      </c>
    </row>
    <row r="139" spans="1:7" x14ac:dyDescent="0.2">
      <c r="A139" s="3">
        <v>207</v>
      </c>
      <c r="B139" s="4">
        <v>597.12</v>
      </c>
      <c r="C139" s="3">
        <v>1</v>
      </c>
      <c r="D139" s="5">
        <v>0.88</v>
      </c>
      <c r="E139" s="3">
        <v>0</v>
      </c>
      <c r="F139" s="41">
        <v>625.34793347753612</v>
      </c>
      <c r="G139" s="41">
        <v>-28.227933477536112</v>
      </c>
    </row>
    <row r="140" spans="1:7" x14ac:dyDescent="0.2">
      <c r="A140" s="3">
        <v>208</v>
      </c>
      <c r="B140" s="4">
        <v>623.1</v>
      </c>
      <c r="C140" s="3">
        <v>2</v>
      </c>
      <c r="D140" s="5">
        <v>0.54</v>
      </c>
      <c r="E140" s="3">
        <v>0</v>
      </c>
      <c r="F140" s="41">
        <v>694.02569155237961</v>
      </c>
      <c r="G140" s="41">
        <v>-70.92569155237959</v>
      </c>
    </row>
    <row r="141" spans="1:7" x14ac:dyDescent="0.2">
      <c r="A141" s="3">
        <v>209</v>
      </c>
      <c r="B141" s="4">
        <v>756</v>
      </c>
      <c r="C141" s="3">
        <v>2</v>
      </c>
      <c r="D141" s="5">
        <v>2.5</v>
      </c>
      <c r="E141" s="3">
        <v>0</v>
      </c>
      <c r="F141" s="41">
        <v>763.46274786373124</v>
      </c>
      <c r="G141" s="41">
        <v>-7.4627478637312379</v>
      </c>
    </row>
    <row r="142" spans="1:7" x14ac:dyDescent="0.2">
      <c r="A142" s="3">
        <v>212</v>
      </c>
      <c r="B142" s="4">
        <v>1148.0999999999999</v>
      </c>
      <c r="C142" s="3">
        <v>7</v>
      </c>
      <c r="D142" s="5">
        <v>2.5</v>
      </c>
      <c r="E142" s="3">
        <v>0</v>
      </c>
      <c r="F142" s="41">
        <v>1167.0775564671824</v>
      </c>
      <c r="G142" s="41">
        <v>-18.977556467182467</v>
      </c>
    </row>
    <row r="143" spans="1:7" x14ac:dyDescent="0.2">
      <c r="A143" s="3">
        <v>213</v>
      </c>
      <c r="B143" s="4">
        <v>1050</v>
      </c>
      <c r="C143" s="3">
        <v>7</v>
      </c>
      <c r="D143" s="5">
        <v>0.5</v>
      </c>
      <c r="E143" s="3">
        <v>0</v>
      </c>
      <c r="F143" s="41">
        <v>1096.2234173739664</v>
      </c>
      <c r="G143" s="41">
        <v>-46.223417373966413</v>
      </c>
    </row>
    <row r="144" spans="1:7" x14ac:dyDescent="0.2">
      <c r="A144" s="3">
        <v>214</v>
      </c>
      <c r="B144" s="4">
        <v>858</v>
      </c>
      <c r="C144" s="3">
        <v>5</v>
      </c>
      <c r="D144" s="5">
        <v>3.5</v>
      </c>
      <c r="E144" s="3">
        <v>0</v>
      </c>
      <c r="F144" s="41">
        <v>1041.0587025724099</v>
      </c>
      <c r="G144" s="41">
        <v>-183.05870257240986</v>
      </c>
    </row>
    <row r="145" spans="1:7" x14ac:dyDescent="0.2">
      <c r="A145" s="3">
        <v>216</v>
      </c>
      <c r="B145" s="4">
        <v>1390.41</v>
      </c>
      <c r="C145" s="3">
        <v>7</v>
      </c>
      <c r="D145" s="5">
        <v>5</v>
      </c>
      <c r="E145" s="3">
        <v>0</v>
      </c>
      <c r="F145" s="41">
        <v>1255.6452303337023</v>
      </c>
      <c r="G145" s="41">
        <v>134.76476966629775</v>
      </c>
    </row>
    <row r="146" spans="1:7" x14ac:dyDescent="0.2">
      <c r="A146" s="3">
        <v>217</v>
      </c>
      <c r="B146" s="4">
        <v>894.24</v>
      </c>
      <c r="C146" s="3">
        <v>5</v>
      </c>
      <c r="D146" s="5">
        <v>1.5</v>
      </c>
      <c r="E146" s="3">
        <v>0</v>
      </c>
      <c r="F146" s="41">
        <v>970.20456347919389</v>
      </c>
      <c r="G146" s="41">
        <v>-75.964563479193885</v>
      </c>
    </row>
    <row r="147" spans="1:7" x14ac:dyDescent="0.2">
      <c r="A147" s="3">
        <v>220</v>
      </c>
      <c r="B147" s="4">
        <v>842.31</v>
      </c>
      <c r="C147" s="3">
        <v>3</v>
      </c>
      <c r="D147" s="5">
        <v>0.5</v>
      </c>
      <c r="E147" s="3">
        <v>0</v>
      </c>
      <c r="F147" s="41">
        <v>773.33157049120541</v>
      </c>
      <c r="G147" s="41">
        <v>68.978429508794534</v>
      </c>
    </row>
    <row r="148" spans="1:7" x14ac:dyDescent="0.2">
      <c r="A148" s="3">
        <v>223</v>
      </c>
      <c r="B148" s="4">
        <v>1073.0999999999999</v>
      </c>
      <c r="C148" s="3">
        <v>7</v>
      </c>
      <c r="D148" s="5">
        <v>3.5</v>
      </c>
      <c r="E148" s="3">
        <v>0</v>
      </c>
      <c r="F148" s="41">
        <v>1202.5046260137904</v>
      </c>
      <c r="G148" s="41">
        <v>-129.40462601379045</v>
      </c>
    </row>
    <row r="149" spans="1:7" x14ac:dyDescent="0.2">
      <c r="A149" s="3">
        <v>224</v>
      </c>
      <c r="B149" s="4">
        <v>690</v>
      </c>
      <c r="C149" s="3">
        <v>2</v>
      </c>
      <c r="D149" s="5">
        <v>0.71</v>
      </c>
      <c r="E149" s="3">
        <v>0</v>
      </c>
      <c r="F149" s="41">
        <v>700.04829337530293</v>
      </c>
      <c r="G149" s="41">
        <v>-10.048293375302933</v>
      </c>
    </row>
    <row r="150" spans="1:7" x14ac:dyDescent="0.2">
      <c r="A150" s="3">
        <v>225</v>
      </c>
      <c r="B150" s="4">
        <v>960.6</v>
      </c>
      <c r="C150" s="3">
        <v>5</v>
      </c>
      <c r="D150" s="5">
        <v>4.96</v>
      </c>
      <c r="E150" s="3">
        <v>0</v>
      </c>
      <c r="F150" s="41">
        <v>1092.7822241104575</v>
      </c>
      <c r="G150" s="41">
        <v>-132.18222411045747</v>
      </c>
    </row>
    <row r="151" spans="1:7" x14ac:dyDescent="0.2">
      <c r="A151" s="3">
        <v>226</v>
      </c>
      <c r="B151" s="4">
        <v>761.55</v>
      </c>
      <c r="C151" s="3">
        <v>2</v>
      </c>
      <c r="D151" s="5">
        <v>0.79</v>
      </c>
      <c r="E151" s="3">
        <v>0</v>
      </c>
      <c r="F151" s="41">
        <v>702.88245893903161</v>
      </c>
      <c r="G151" s="41">
        <v>58.667541060968347</v>
      </c>
    </row>
    <row r="152" spans="1:7" x14ac:dyDescent="0.2">
      <c r="A152" s="3">
        <v>229</v>
      </c>
      <c r="B152" s="4">
        <v>900</v>
      </c>
      <c r="C152" s="3">
        <v>3</v>
      </c>
      <c r="D152" s="5">
        <v>1.5</v>
      </c>
      <c r="E152" s="3">
        <v>0</v>
      </c>
      <c r="F152" s="41">
        <v>808.75864003781339</v>
      </c>
      <c r="G152" s="41">
        <v>91.241359962186607</v>
      </c>
    </row>
    <row r="153" spans="1:7" x14ac:dyDescent="0.2">
      <c r="A153" s="3">
        <v>231</v>
      </c>
      <c r="B153" s="4">
        <v>1096.17</v>
      </c>
      <c r="C153" s="3">
        <v>6</v>
      </c>
      <c r="D153" s="5">
        <v>0.38</v>
      </c>
      <c r="E153" s="3">
        <v>0</v>
      </c>
      <c r="F153" s="41">
        <v>1011.2492073076832</v>
      </c>
      <c r="G153" s="41">
        <v>84.920792692316923</v>
      </c>
    </row>
    <row r="154" spans="1:7" x14ac:dyDescent="0.2">
      <c r="A154" s="3">
        <v>232</v>
      </c>
      <c r="B154" s="4">
        <v>931.74</v>
      </c>
      <c r="C154" s="3">
        <v>5</v>
      </c>
      <c r="D154" s="5">
        <v>2.5</v>
      </c>
      <c r="E154" s="3">
        <v>0</v>
      </c>
      <c r="F154" s="41">
        <v>1005.6316330258019</v>
      </c>
      <c r="G154" s="41">
        <v>-73.891633025801866</v>
      </c>
    </row>
    <row r="155" spans="1:7" x14ac:dyDescent="0.2">
      <c r="A155" s="3">
        <v>234</v>
      </c>
      <c r="B155" s="4">
        <v>1055.76</v>
      </c>
      <c r="C155" s="3">
        <v>7</v>
      </c>
      <c r="D155" s="5">
        <v>2.5</v>
      </c>
      <c r="E155" s="3">
        <v>0</v>
      </c>
      <c r="F155" s="41">
        <v>1167.0775564671824</v>
      </c>
      <c r="G155" s="41">
        <v>-111.31755646718238</v>
      </c>
    </row>
    <row r="156" spans="1:7" x14ac:dyDescent="0.2">
      <c r="A156" s="3">
        <v>235</v>
      </c>
      <c r="B156" s="4">
        <v>764.43</v>
      </c>
      <c r="C156" s="3">
        <v>3</v>
      </c>
      <c r="D156" s="5">
        <v>0.5</v>
      </c>
      <c r="E156" s="3">
        <v>0</v>
      </c>
      <c r="F156" s="41">
        <v>773.33157049120541</v>
      </c>
      <c r="G156" s="41">
        <v>-8.9015704912054616</v>
      </c>
    </row>
    <row r="157" spans="1:7" x14ac:dyDescent="0.2">
      <c r="A157" s="3">
        <v>236</v>
      </c>
      <c r="B157" s="4">
        <v>1078.8599999999999</v>
      </c>
      <c r="C157" s="3">
        <v>6</v>
      </c>
      <c r="D157" s="5">
        <v>1.5</v>
      </c>
      <c r="E157" s="3">
        <v>0</v>
      </c>
      <c r="F157" s="41">
        <v>1050.927525199884</v>
      </c>
      <c r="G157" s="41">
        <v>27.93247480011587</v>
      </c>
    </row>
    <row r="158" spans="1:7" x14ac:dyDescent="0.2">
      <c r="A158" s="3">
        <v>237</v>
      </c>
      <c r="B158" s="4">
        <v>690</v>
      </c>
      <c r="C158" s="3">
        <v>2</v>
      </c>
      <c r="D158" s="5">
        <v>0.5</v>
      </c>
      <c r="E158" s="3">
        <v>0</v>
      </c>
      <c r="F158" s="41">
        <v>692.60860877051527</v>
      </c>
      <c r="G158" s="41">
        <v>-2.608608770515275</v>
      </c>
    </row>
    <row r="159" spans="1:7" x14ac:dyDescent="0.2">
      <c r="A159" s="3">
        <v>239</v>
      </c>
      <c r="B159" s="4">
        <v>836.55</v>
      </c>
      <c r="C159" s="3">
        <v>5</v>
      </c>
      <c r="D159" s="5">
        <v>0.21</v>
      </c>
      <c r="E159" s="3">
        <v>0</v>
      </c>
      <c r="F159" s="41">
        <v>924.50364376406958</v>
      </c>
      <c r="G159" s="41">
        <v>-87.953643764069625</v>
      </c>
    </row>
    <row r="160" spans="1:7" x14ac:dyDescent="0.2">
      <c r="A160" s="3">
        <v>240</v>
      </c>
      <c r="B160" s="4">
        <v>928.86</v>
      </c>
      <c r="C160" s="3">
        <v>5</v>
      </c>
      <c r="D160" s="5">
        <v>0.5</v>
      </c>
      <c r="E160" s="3">
        <v>0</v>
      </c>
      <c r="F160" s="41">
        <v>934.77749393258591</v>
      </c>
      <c r="G160" s="41">
        <v>-5.9174939325858986</v>
      </c>
    </row>
    <row r="161" spans="1:7" x14ac:dyDescent="0.2">
      <c r="A161" s="3">
        <v>241</v>
      </c>
      <c r="B161" s="4">
        <v>835.11</v>
      </c>
      <c r="C161" s="3">
        <v>5</v>
      </c>
      <c r="D161" s="5">
        <v>1.5</v>
      </c>
      <c r="E161" s="3">
        <v>0</v>
      </c>
      <c r="F161" s="41">
        <v>970.20456347919389</v>
      </c>
      <c r="G161" s="41">
        <v>-135.09456347919388</v>
      </c>
    </row>
    <row r="162" spans="1:7" x14ac:dyDescent="0.2">
      <c r="A162" s="3">
        <v>242</v>
      </c>
      <c r="B162" s="4">
        <v>886.17</v>
      </c>
      <c r="C162" s="3">
        <v>3</v>
      </c>
      <c r="D162" s="5">
        <v>1.5</v>
      </c>
      <c r="E162" s="3">
        <v>0</v>
      </c>
      <c r="F162" s="41">
        <v>808.75864003781339</v>
      </c>
      <c r="G162" s="41">
        <v>77.411359962186566</v>
      </c>
    </row>
    <row r="163" spans="1:7" x14ac:dyDescent="0.2">
      <c r="A163" s="3">
        <v>244</v>
      </c>
      <c r="B163" s="4">
        <v>928.86</v>
      </c>
      <c r="C163" s="3">
        <v>6</v>
      </c>
      <c r="D163" s="5">
        <v>0.5</v>
      </c>
      <c r="E163" s="3">
        <v>0</v>
      </c>
      <c r="F163" s="41">
        <v>1015.500455653276</v>
      </c>
      <c r="G163" s="41">
        <v>-86.640455653276035</v>
      </c>
    </row>
    <row r="164" spans="1:7" x14ac:dyDescent="0.2">
      <c r="A164" s="3">
        <v>246</v>
      </c>
      <c r="B164" s="4">
        <v>729.72</v>
      </c>
      <c r="C164" s="3">
        <v>4</v>
      </c>
      <c r="D164" s="5">
        <v>0.96</v>
      </c>
      <c r="E164" s="3">
        <v>0</v>
      </c>
      <c r="F164" s="41">
        <v>870.35098420333532</v>
      </c>
      <c r="G164" s="41">
        <v>-140.63098420333529</v>
      </c>
    </row>
    <row r="165" spans="1:7" x14ac:dyDescent="0.2">
      <c r="A165" s="3">
        <v>247</v>
      </c>
      <c r="B165" s="4">
        <v>761.55</v>
      </c>
      <c r="C165" s="3">
        <v>4</v>
      </c>
      <c r="D165" s="5">
        <v>0.5</v>
      </c>
      <c r="E165" s="3">
        <v>0</v>
      </c>
      <c r="F165" s="41">
        <v>854.05453221189566</v>
      </c>
      <c r="G165" s="41">
        <v>-92.504532211895707</v>
      </c>
    </row>
    <row r="166" spans="1:7" x14ac:dyDescent="0.2">
      <c r="A166" s="3">
        <v>248</v>
      </c>
      <c r="B166" s="4">
        <v>1052.8800000000001</v>
      </c>
      <c r="C166" s="3">
        <v>7</v>
      </c>
      <c r="D166" s="5">
        <v>0.5</v>
      </c>
      <c r="E166" s="3">
        <v>0</v>
      </c>
      <c r="F166" s="41">
        <v>1096.2234173739664</v>
      </c>
      <c r="G166" s="41">
        <v>-43.343417373966304</v>
      </c>
    </row>
    <row r="167" spans="1:7" x14ac:dyDescent="0.2">
      <c r="A167" s="3">
        <v>249</v>
      </c>
      <c r="B167" s="4">
        <v>1188.48</v>
      </c>
      <c r="C167" s="3">
        <v>6</v>
      </c>
      <c r="D167" s="5">
        <v>3.29</v>
      </c>
      <c r="E167" s="3">
        <v>0</v>
      </c>
      <c r="F167" s="41">
        <v>1114.3419796883124</v>
      </c>
      <c r="G167" s="41">
        <v>74.138020311687569</v>
      </c>
    </row>
    <row r="168" spans="1:7" x14ac:dyDescent="0.2">
      <c r="A168" s="3">
        <v>250</v>
      </c>
      <c r="B168" s="4">
        <v>980.79</v>
      </c>
      <c r="C168" s="3">
        <v>7</v>
      </c>
      <c r="D168" s="5">
        <v>1.29</v>
      </c>
      <c r="E168" s="3">
        <v>0</v>
      </c>
      <c r="F168" s="41">
        <v>1124.2108023157866</v>
      </c>
      <c r="G168" s="41">
        <v>-143.42080231578666</v>
      </c>
    </row>
    <row r="169" spans="1:7" x14ac:dyDescent="0.2">
      <c r="A169" s="3">
        <v>251</v>
      </c>
      <c r="B169" s="4">
        <v>950.79</v>
      </c>
      <c r="C169" s="3">
        <v>3</v>
      </c>
      <c r="D169" s="5">
        <v>5</v>
      </c>
      <c r="E169" s="3">
        <v>0</v>
      </c>
      <c r="F169" s="41">
        <v>932.75338345094133</v>
      </c>
      <c r="G169" s="41">
        <v>18.036616549058635</v>
      </c>
    </row>
    <row r="170" spans="1:7" x14ac:dyDescent="0.2">
      <c r="A170" s="3">
        <v>252</v>
      </c>
      <c r="B170" s="4">
        <v>605.79</v>
      </c>
      <c r="C170" s="3">
        <v>1</v>
      </c>
      <c r="D170" s="5">
        <v>0.5</v>
      </c>
      <c r="E170" s="3">
        <v>0</v>
      </c>
      <c r="F170" s="41">
        <v>611.88564704982502</v>
      </c>
      <c r="G170" s="41">
        <v>-6.095647049825061</v>
      </c>
    </row>
    <row r="171" spans="1:7" x14ac:dyDescent="0.2">
      <c r="A171" s="3">
        <v>253</v>
      </c>
      <c r="B171" s="4">
        <v>805.86</v>
      </c>
      <c r="C171" s="3">
        <v>5</v>
      </c>
      <c r="D171" s="5">
        <v>0.5</v>
      </c>
      <c r="E171" s="3">
        <v>0</v>
      </c>
      <c r="F171" s="41">
        <v>934.77749393258591</v>
      </c>
      <c r="G171" s="41">
        <v>-128.9174939325859</v>
      </c>
    </row>
    <row r="172" spans="1:7" x14ac:dyDescent="0.2">
      <c r="A172" s="3">
        <v>254</v>
      </c>
      <c r="B172" s="4">
        <v>720</v>
      </c>
      <c r="C172" s="3">
        <v>2</v>
      </c>
      <c r="D172" s="5">
        <v>1.21</v>
      </c>
      <c r="E172" s="3">
        <v>0</v>
      </c>
      <c r="F172" s="41">
        <v>717.76182814860692</v>
      </c>
      <c r="G172" s="41">
        <v>2.2381718513930764</v>
      </c>
    </row>
    <row r="173" spans="1:7" x14ac:dyDescent="0.2">
      <c r="A173" s="3">
        <v>255</v>
      </c>
      <c r="B173" s="4">
        <v>980.79</v>
      </c>
      <c r="C173" s="3">
        <v>6</v>
      </c>
      <c r="D173" s="5">
        <v>0.5</v>
      </c>
      <c r="E173" s="3">
        <v>0</v>
      </c>
      <c r="F173" s="41">
        <v>1015.500455653276</v>
      </c>
      <c r="G173" s="41">
        <v>-34.710455653276085</v>
      </c>
    </row>
    <row r="174" spans="1:7" x14ac:dyDescent="0.2">
      <c r="A174" s="3">
        <v>256</v>
      </c>
      <c r="B174" s="4">
        <v>1038.45</v>
      </c>
      <c r="C174" s="3">
        <v>7</v>
      </c>
      <c r="D174" s="5">
        <v>2.5</v>
      </c>
      <c r="E174" s="3">
        <v>0</v>
      </c>
      <c r="F174" s="41">
        <v>1167.0775564671824</v>
      </c>
      <c r="G174" s="41">
        <v>-128.62755646718233</v>
      </c>
    </row>
    <row r="175" spans="1:7" x14ac:dyDescent="0.2">
      <c r="A175" s="3">
        <v>4</v>
      </c>
      <c r="B175" s="4">
        <v>1494.24</v>
      </c>
      <c r="C175" s="3">
        <v>8</v>
      </c>
      <c r="D175" s="5">
        <v>1.5</v>
      </c>
      <c r="E175" s="3">
        <v>1</v>
      </c>
      <c r="F175" s="41">
        <v>1212.3734486412645</v>
      </c>
      <c r="G175" s="41">
        <v>281.86655135873548</v>
      </c>
    </row>
    <row r="176" spans="1:7" x14ac:dyDescent="0.2">
      <c r="A176" s="3">
        <v>5</v>
      </c>
      <c r="B176" s="4">
        <v>729.72</v>
      </c>
      <c r="C176" s="3">
        <v>4</v>
      </c>
      <c r="D176" s="5">
        <v>0.46</v>
      </c>
      <c r="E176" s="3">
        <v>1</v>
      </c>
      <c r="F176" s="41">
        <v>852.63744943003132</v>
      </c>
      <c r="G176" s="41">
        <v>-122.9174494300313</v>
      </c>
    </row>
    <row r="177" spans="1:7" x14ac:dyDescent="0.2">
      <c r="A177" s="3">
        <v>11</v>
      </c>
      <c r="B177" s="4">
        <v>1142.31</v>
      </c>
      <c r="C177" s="3">
        <v>6</v>
      </c>
      <c r="D177" s="5">
        <v>0.5</v>
      </c>
      <c r="E177" s="3">
        <v>1</v>
      </c>
      <c r="F177" s="41">
        <v>1015.500455653276</v>
      </c>
      <c r="G177" s="41">
        <v>126.8095443467239</v>
      </c>
    </row>
    <row r="178" spans="1:7" x14ac:dyDescent="0.2">
      <c r="A178" s="3">
        <v>12</v>
      </c>
      <c r="B178" s="4">
        <v>1413.45</v>
      </c>
      <c r="C178" s="3">
        <v>8</v>
      </c>
      <c r="D178" s="5">
        <v>0.5</v>
      </c>
      <c r="E178" s="3">
        <v>1</v>
      </c>
      <c r="F178" s="41">
        <v>1176.9463790946565</v>
      </c>
      <c r="G178" s="41">
        <v>236.5036209053435</v>
      </c>
    </row>
    <row r="179" spans="1:7" x14ac:dyDescent="0.2">
      <c r="A179" s="3">
        <v>14</v>
      </c>
      <c r="B179" s="4">
        <v>825</v>
      </c>
      <c r="C179" s="3">
        <v>3</v>
      </c>
      <c r="D179" s="5">
        <v>1.5</v>
      </c>
      <c r="E179" s="3">
        <v>1</v>
      </c>
      <c r="F179" s="41">
        <v>808.75864003781339</v>
      </c>
      <c r="G179" s="41">
        <v>16.241359962186607</v>
      </c>
    </row>
    <row r="180" spans="1:7" x14ac:dyDescent="0.2">
      <c r="A180" s="3">
        <v>17</v>
      </c>
      <c r="B180" s="4">
        <v>1057.3800000000001</v>
      </c>
      <c r="C180" s="3">
        <v>5</v>
      </c>
      <c r="D180" s="5">
        <v>0.5</v>
      </c>
      <c r="E180" s="3">
        <v>1</v>
      </c>
      <c r="F180" s="41">
        <v>934.77749393258591</v>
      </c>
      <c r="G180" s="41">
        <v>122.6025060674142</v>
      </c>
    </row>
    <row r="181" spans="1:7" x14ac:dyDescent="0.2">
      <c r="A181" s="3">
        <v>19</v>
      </c>
      <c r="B181" s="4">
        <v>1052.31</v>
      </c>
      <c r="C181" s="3">
        <v>7</v>
      </c>
      <c r="D181" s="5">
        <v>0.5</v>
      </c>
      <c r="E181" s="3">
        <v>1</v>
      </c>
      <c r="F181" s="41">
        <v>1096.2234173739664</v>
      </c>
      <c r="G181" s="41">
        <v>-43.913417373966467</v>
      </c>
    </row>
    <row r="182" spans="1:7" x14ac:dyDescent="0.2">
      <c r="A182" s="3">
        <v>22</v>
      </c>
      <c r="B182" s="4">
        <v>1254.81</v>
      </c>
      <c r="C182" s="3">
        <v>7</v>
      </c>
      <c r="D182" s="5">
        <v>0.5</v>
      </c>
      <c r="E182" s="3">
        <v>1</v>
      </c>
      <c r="F182" s="41">
        <v>1096.2234173739664</v>
      </c>
      <c r="G182" s="41">
        <v>158.58658262603353</v>
      </c>
    </row>
    <row r="183" spans="1:7" x14ac:dyDescent="0.2">
      <c r="A183" s="3">
        <v>23</v>
      </c>
      <c r="B183" s="4">
        <v>1263.99</v>
      </c>
      <c r="C183" s="3">
        <v>7</v>
      </c>
      <c r="D183" s="5">
        <v>5</v>
      </c>
      <c r="E183" s="3">
        <v>1</v>
      </c>
      <c r="F183" s="41">
        <v>1255.6452303337023</v>
      </c>
      <c r="G183" s="41">
        <v>8.3447696662976796</v>
      </c>
    </row>
    <row r="184" spans="1:7" x14ac:dyDescent="0.2">
      <c r="A184" s="3">
        <v>26</v>
      </c>
      <c r="B184" s="4">
        <v>1409.85</v>
      </c>
      <c r="C184" s="3">
        <v>8</v>
      </c>
      <c r="D184" s="5">
        <v>5</v>
      </c>
      <c r="E184" s="3">
        <v>1</v>
      </c>
      <c r="F184" s="41">
        <v>1336.3681920543925</v>
      </c>
      <c r="G184" s="41">
        <v>73.481807945607443</v>
      </c>
    </row>
    <row r="185" spans="1:7" x14ac:dyDescent="0.2">
      <c r="A185" s="3">
        <v>29</v>
      </c>
      <c r="B185" s="4">
        <v>1110</v>
      </c>
      <c r="C185" s="3">
        <v>7</v>
      </c>
      <c r="D185" s="5">
        <v>1.5</v>
      </c>
      <c r="E185" s="3">
        <v>1</v>
      </c>
      <c r="F185" s="41">
        <v>1131.6504869205744</v>
      </c>
      <c r="G185" s="41">
        <v>-21.650486920574394</v>
      </c>
    </row>
    <row r="186" spans="1:7" x14ac:dyDescent="0.2">
      <c r="A186" s="3">
        <v>34</v>
      </c>
      <c r="B186" s="4">
        <v>870</v>
      </c>
      <c r="C186" s="3">
        <v>5</v>
      </c>
      <c r="D186" s="5">
        <v>2.5</v>
      </c>
      <c r="E186" s="3">
        <v>1</v>
      </c>
      <c r="F186" s="41">
        <v>1005.6316330258019</v>
      </c>
      <c r="G186" s="41">
        <v>-135.63163302580188</v>
      </c>
    </row>
    <row r="187" spans="1:7" x14ac:dyDescent="0.2">
      <c r="A187" s="3">
        <v>36</v>
      </c>
      <c r="B187" s="4">
        <v>885</v>
      </c>
      <c r="C187" s="3">
        <v>3</v>
      </c>
      <c r="D187" s="5">
        <v>1.5</v>
      </c>
      <c r="E187" s="3">
        <v>1</v>
      </c>
      <c r="F187" s="41">
        <v>808.75864003781339</v>
      </c>
      <c r="G187" s="41">
        <v>76.241359962186607</v>
      </c>
    </row>
    <row r="188" spans="1:7" x14ac:dyDescent="0.2">
      <c r="A188" s="3">
        <v>37</v>
      </c>
      <c r="B188" s="4">
        <v>909</v>
      </c>
      <c r="C188" s="3">
        <v>3</v>
      </c>
      <c r="D188" s="5">
        <v>0.5</v>
      </c>
      <c r="E188" s="3">
        <v>1</v>
      </c>
      <c r="F188" s="41">
        <v>773.33157049120541</v>
      </c>
      <c r="G188" s="41">
        <v>135.66842950879459</v>
      </c>
    </row>
    <row r="189" spans="1:7" x14ac:dyDescent="0.2">
      <c r="A189" s="3">
        <v>40</v>
      </c>
      <c r="B189" s="4">
        <v>859.62</v>
      </c>
      <c r="C189" s="3">
        <v>4</v>
      </c>
      <c r="D189" s="5">
        <v>1.5</v>
      </c>
      <c r="E189" s="3">
        <v>1</v>
      </c>
      <c r="F189" s="41">
        <v>889.48160175850364</v>
      </c>
      <c r="G189" s="41">
        <v>-29.861601758503639</v>
      </c>
    </row>
    <row r="190" spans="1:7" x14ac:dyDescent="0.2">
      <c r="A190" s="3">
        <v>43</v>
      </c>
      <c r="B190" s="4">
        <v>928.86</v>
      </c>
      <c r="C190" s="3">
        <v>5</v>
      </c>
      <c r="D190" s="5">
        <v>1.5</v>
      </c>
      <c r="E190" s="3">
        <v>1</v>
      </c>
      <c r="F190" s="41">
        <v>970.20456347919389</v>
      </c>
      <c r="G190" s="41">
        <v>-41.34456347919388</v>
      </c>
    </row>
    <row r="191" spans="1:7" x14ac:dyDescent="0.2">
      <c r="A191" s="3">
        <v>45</v>
      </c>
      <c r="B191" s="4">
        <v>1223.0999999999999</v>
      </c>
      <c r="C191" s="3">
        <v>7</v>
      </c>
      <c r="D191" s="5">
        <v>2.5</v>
      </c>
      <c r="E191" s="3">
        <v>1</v>
      </c>
      <c r="F191" s="41">
        <v>1167.0775564671824</v>
      </c>
      <c r="G191" s="41">
        <v>56.022443532817533</v>
      </c>
    </row>
    <row r="192" spans="1:7" x14ac:dyDescent="0.2">
      <c r="A192" s="3">
        <v>46</v>
      </c>
      <c r="B192" s="4">
        <v>907.2</v>
      </c>
      <c r="C192" s="3">
        <v>4</v>
      </c>
      <c r="D192" s="5">
        <v>3.5</v>
      </c>
      <c r="E192" s="3">
        <v>1</v>
      </c>
      <c r="F192" s="41">
        <v>960.33574085171972</v>
      </c>
      <c r="G192" s="41">
        <v>-53.135740851719675</v>
      </c>
    </row>
    <row r="193" spans="1:7" x14ac:dyDescent="0.2">
      <c r="A193" s="3">
        <v>47</v>
      </c>
      <c r="B193" s="4">
        <v>1119.24</v>
      </c>
      <c r="C193" s="3">
        <v>7</v>
      </c>
      <c r="D193" s="5">
        <v>4.5</v>
      </c>
      <c r="E193" s="3">
        <v>1</v>
      </c>
      <c r="F193" s="41">
        <v>1237.9316955603983</v>
      </c>
      <c r="G193" s="41">
        <v>-118.69169556039833</v>
      </c>
    </row>
    <row r="194" spans="1:7" x14ac:dyDescent="0.2">
      <c r="A194" s="3">
        <v>49</v>
      </c>
      <c r="B194" s="4">
        <v>1500</v>
      </c>
      <c r="C194" s="3">
        <v>7</v>
      </c>
      <c r="D194" s="5">
        <v>4.5</v>
      </c>
      <c r="E194" s="3">
        <v>1</v>
      </c>
      <c r="F194" s="41">
        <v>1237.9316955603983</v>
      </c>
      <c r="G194" s="41">
        <v>262.06830443960166</v>
      </c>
    </row>
    <row r="195" spans="1:7" x14ac:dyDescent="0.2">
      <c r="A195" s="3">
        <v>50</v>
      </c>
      <c r="B195" s="4">
        <v>739.62</v>
      </c>
      <c r="C195" s="3">
        <v>5</v>
      </c>
      <c r="D195" s="5">
        <v>0.71</v>
      </c>
      <c r="E195" s="3">
        <v>1</v>
      </c>
      <c r="F195" s="41">
        <v>942.21717853737357</v>
      </c>
      <c r="G195" s="41">
        <v>-202.59717853737357</v>
      </c>
    </row>
    <row r="196" spans="1:7" x14ac:dyDescent="0.2">
      <c r="A196" s="3">
        <v>53</v>
      </c>
      <c r="B196" s="4">
        <v>1368.24</v>
      </c>
      <c r="C196" s="3">
        <v>7</v>
      </c>
      <c r="D196" s="5">
        <v>5</v>
      </c>
      <c r="E196" s="3">
        <v>1</v>
      </c>
      <c r="F196" s="41">
        <v>1255.6452303337023</v>
      </c>
      <c r="G196" s="41">
        <v>112.59476966629768</v>
      </c>
    </row>
    <row r="197" spans="1:7" x14ac:dyDescent="0.2">
      <c r="A197" s="3">
        <v>54</v>
      </c>
      <c r="B197" s="4">
        <v>1384.62</v>
      </c>
      <c r="C197" s="3">
        <v>8</v>
      </c>
      <c r="D197" s="5">
        <v>0.5</v>
      </c>
      <c r="E197" s="3">
        <v>1</v>
      </c>
      <c r="F197" s="41">
        <v>1176.9463790946565</v>
      </c>
      <c r="G197" s="41">
        <v>207.67362090534334</v>
      </c>
    </row>
    <row r="198" spans="1:7" x14ac:dyDescent="0.2">
      <c r="A198" s="3">
        <v>56</v>
      </c>
      <c r="B198" s="4">
        <v>1263.48</v>
      </c>
      <c r="C198" s="3">
        <v>7</v>
      </c>
      <c r="D198" s="5">
        <v>5</v>
      </c>
      <c r="E198" s="3">
        <v>1</v>
      </c>
      <c r="F198" s="41">
        <v>1255.6452303337023</v>
      </c>
      <c r="G198" s="41">
        <v>7.8347696662976887</v>
      </c>
    </row>
    <row r="199" spans="1:7" x14ac:dyDescent="0.2">
      <c r="A199" s="3">
        <v>57</v>
      </c>
      <c r="B199" s="4">
        <v>1153.8599999999999</v>
      </c>
      <c r="C199" s="3">
        <v>6</v>
      </c>
      <c r="D199" s="5">
        <v>5</v>
      </c>
      <c r="E199" s="3">
        <v>1</v>
      </c>
      <c r="F199" s="41">
        <v>1174.922268613012</v>
      </c>
      <c r="G199" s="41">
        <v>-21.062268613012066</v>
      </c>
    </row>
    <row r="200" spans="1:7" x14ac:dyDescent="0.2">
      <c r="A200" s="3">
        <v>58</v>
      </c>
      <c r="B200" s="4">
        <v>1263.48</v>
      </c>
      <c r="C200" s="3">
        <v>7</v>
      </c>
      <c r="D200" s="5">
        <v>5</v>
      </c>
      <c r="E200" s="3">
        <v>1</v>
      </c>
      <c r="F200" s="41">
        <v>1255.6452303337023</v>
      </c>
      <c r="G200" s="41">
        <v>7.8347696662976887</v>
      </c>
    </row>
    <row r="201" spans="1:7" x14ac:dyDescent="0.2">
      <c r="A201" s="3">
        <v>60</v>
      </c>
      <c r="B201" s="4">
        <v>825</v>
      </c>
      <c r="C201" s="3">
        <v>3</v>
      </c>
      <c r="D201" s="5">
        <v>1.5</v>
      </c>
      <c r="E201" s="3">
        <v>1</v>
      </c>
      <c r="F201" s="41">
        <v>808.75864003781339</v>
      </c>
      <c r="G201" s="41">
        <v>16.241359962186607</v>
      </c>
    </row>
    <row r="202" spans="1:7" x14ac:dyDescent="0.2">
      <c r="A202" s="3">
        <v>69</v>
      </c>
      <c r="B202" s="4">
        <v>830.76</v>
      </c>
      <c r="C202" s="3">
        <v>3</v>
      </c>
      <c r="D202" s="5">
        <v>0.5</v>
      </c>
      <c r="E202" s="3">
        <v>1</v>
      </c>
      <c r="F202" s="41">
        <v>773.33157049120541</v>
      </c>
      <c r="G202" s="41">
        <v>57.428429508794579</v>
      </c>
    </row>
    <row r="203" spans="1:7" x14ac:dyDescent="0.2">
      <c r="A203" s="3">
        <v>72</v>
      </c>
      <c r="B203" s="4">
        <v>1174.1400000000001</v>
      </c>
      <c r="C203" s="3">
        <v>6</v>
      </c>
      <c r="D203" s="5">
        <v>0.5</v>
      </c>
      <c r="E203" s="3">
        <v>1</v>
      </c>
      <c r="F203" s="41">
        <v>1015.500455653276</v>
      </c>
      <c r="G203" s="41">
        <v>158.63954434672405</v>
      </c>
    </row>
    <row r="204" spans="1:7" x14ac:dyDescent="0.2">
      <c r="A204" s="3">
        <v>73</v>
      </c>
      <c r="B204" s="4">
        <v>1056.5999999999999</v>
      </c>
      <c r="C204" s="3">
        <v>6</v>
      </c>
      <c r="D204" s="5">
        <v>3.5</v>
      </c>
      <c r="E204" s="3">
        <v>1</v>
      </c>
      <c r="F204" s="41">
        <v>1121.7816642931</v>
      </c>
      <c r="G204" s="41">
        <v>-65.181664293100084</v>
      </c>
    </row>
    <row r="205" spans="1:7" x14ac:dyDescent="0.2">
      <c r="A205" s="3">
        <v>74</v>
      </c>
      <c r="B205" s="4">
        <v>1230</v>
      </c>
      <c r="C205" s="3">
        <v>7</v>
      </c>
      <c r="D205" s="5">
        <v>1.54</v>
      </c>
      <c r="E205" s="3">
        <v>1</v>
      </c>
      <c r="F205" s="41">
        <v>1133.0675697024387</v>
      </c>
      <c r="G205" s="41">
        <v>96.932430297561268</v>
      </c>
    </row>
    <row r="206" spans="1:7" x14ac:dyDescent="0.2">
      <c r="A206" s="3">
        <v>79</v>
      </c>
      <c r="B206" s="4">
        <v>1176.93</v>
      </c>
      <c r="C206" s="3">
        <v>5</v>
      </c>
      <c r="D206" s="5">
        <v>3.5</v>
      </c>
      <c r="E206" s="3">
        <v>1</v>
      </c>
      <c r="F206" s="41">
        <v>1041.0587025724099</v>
      </c>
      <c r="G206" s="41">
        <v>135.87129742759021</v>
      </c>
    </row>
    <row r="207" spans="1:7" x14ac:dyDescent="0.2">
      <c r="A207" s="3">
        <v>83</v>
      </c>
      <c r="B207" s="4">
        <v>1240.4100000000001</v>
      </c>
      <c r="C207" s="3">
        <v>7</v>
      </c>
      <c r="D207" s="5">
        <v>5</v>
      </c>
      <c r="E207" s="3">
        <v>1</v>
      </c>
      <c r="F207" s="41">
        <v>1255.6452303337023</v>
      </c>
      <c r="G207" s="41">
        <v>-15.235230333702248</v>
      </c>
    </row>
    <row r="208" spans="1:7" x14ac:dyDescent="0.2">
      <c r="A208" s="3">
        <v>84</v>
      </c>
      <c r="B208" s="4">
        <v>1518.75</v>
      </c>
      <c r="C208" s="3">
        <v>7</v>
      </c>
      <c r="D208" s="5">
        <v>5</v>
      </c>
      <c r="E208" s="3">
        <v>1</v>
      </c>
      <c r="F208" s="41">
        <v>1255.6452303337023</v>
      </c>
      <c r="G208" s="41">
        <v>263.10476966629767</v>
      </c>
    </row>
    <row r="209" spans="1:7" x14ac:dyDescent="0.2">
      <c r="A209" s="3">
        <v>86</v>
      </c>
      <c r="B209" s="4">
        <v>1500</v>
      </c>
      <c r="C209" s="3">
        <v>8</v>
      </c>
      <c r="D209" s="5">
        <v>3.29</v>
      </c>
      <c r="E209" s="3">
        <v>1</v>
      </c>
      <c r="F209" s="41">
        <v>1275.7879031296929</v>
      </c>
      <c r="G209" s="41">
        <v>224.21209687030705</v>
      </c>
    </row>
    <row r="210" spans="1:7" x14ac:dyDescent="0.2">
      <c r="A210" s="3">
        <v>87</v>
      </c>
      <c r="B210" s="4">
        <v>805.83</v>
      </c>
      <c r="C210" s="3">
        <v>5</v>
      </c>
      <c r="D210" s="5">
        <v>0.38</v>
      </c>
      <c r="E210" s="3">
        <v>1</v>
      </c>
      <c r="F210" s="41">
        <v>930.52624558699301</v>
      </c>
      <c r="G210" s="41">
        <v>-124.69624558699297</v>
      </c>
    </row>
    <row r="211" spans="1:7" x14ac:dyDescent="0.2">
      <c r="A211" s="3">
        <v>89</v>
      </c>
      <c r="B211" s="4">
        <v>801</v>
      </c>
      <c r="C211" s="3">
        <v>3</v>
      </c>
      <c r="D211" s="5">
        <v>0.5</v>
      </c>
      <c r="E211" s="3">
        <v>1</v>
      </c>
      <c r="F211" s="41">
        <v>773.33157049120541</v>
      </c>
      <c r="G211" s="41">
        <v>27.668429508794588</v>
      </c>
    </row>
    <row r="212" spans="1:7" x14ac:dyDescent="0.2">
      <c r="A212" s="3">
        <v>97</v>
      </c>
      <c r="B212" s="4">
        <v>1110</v>
      </c>
      <c r="C212" s="3">
        <v>7</v>
      </c>
      <c r="D212" s="5">
        <v>1.5</v>
      </c>
      <c r="E212" s="3">
        <v>1</v>
      </c>
      <c r="F212" s="41">
        <v>1131.6504869205744</v>
      </c>
      <c r="G212" s="41">
        <v>-21.650486920574394</v>
      </c>
    </row>
    <row r="213" spans="1:7" x14ac:dyDescent="0.2">
      <c r="A213" s="3">
        <v>101</v>
      </c>
      <c r="B213" s="4">
        <v>819.24</v>
      </c>
      <c r="C213" s="3">
        <v>3</v>
      </c>
      <c r="D213" s="5">
        <v>2.5</v>
      </c>
      <c r="E213" s="3">
        <v>1</v>
      </c>
      <c r="F213" s="41">
        <v>844.18570958442137</v>
      </c>
      <c r="G213" s="41">
        <v>-24.945709584421365</v>
      </c>
    </row>
    <row r="214" spans="1:7" x14ac:dyDescent="0.2">
      <c r="A214" s="3">
        <v>102</v>
      </c>
      <c r="B214" s="4">
        <v>1228.8599999999999</v>
      </c>
      <c r="C214" s="3">
        <v>8</v>
      </c>
      <c r="D214" s="5">
        <v>4.5</v>
      </c>
      <c r="E214" s="3">
        <v>1</v>
      </c>
      <c r="F214" s="41">
        <v>1318.6546572810885</v>
      </c>
      <c r="G214" s="41">
        <v>-89.794657281088575</v>
      </c>
    </row>
    <row r="215" spans="1:7" x14ac:dyDescent="0.2">
      <c r="A215" s="3">
        <v>106</v>
      </c>
      <c r="B215" s="4">
        <v>1065</v>
      </c>
      <c r="C215" s="3">
        <v>7</v>
      </c>
      <c r="D215" s="5">
        <v>0.5</v>
      </c>
      <c r="E215" s="3">
        <v>1</v>
      </c>
      <c r="F215" s="41">
        <v>1096.2234173739664</v>
      </c>
      <c r="G215" s="41">
        <v>-31.223417373966413</v>
      </c>
    </row>
    <row r="216" spans="1:7" x14ac:dyDescent="0.2">
      <c r="A216" s="3">
        <v>108</v>
      </c>
      <c r="B216" s="4">
        <v>1171.5</v>
      </c>
      <c r="C216" s="3">
        <v>7</v>
      </c>
      <c r="D216" s="5">
        <v>5</v>
      </c>
      <c r="E216" s="3">
        <v>1</v>
      </c>
      <c r="F216" s="41">
        <v>1255.6452303337023</v>
      </c>
      <c r="G216" s="41">
        <v>-84.14523033370233</v>
      </c>
    </row>
    <row r="217" spans="1:7" x14ac:dyDescent="0.2">
      <c r="A217" s="3">
        <v>110</v>
      </c>
      <c r="B217" s="4">
        <v>957.72</v>
      </c>
      <c r="C217" s="3">
        <v>6</v>
      </c>
      <c r="D217" s="5">
        <v>2.96</v>
      </c>
      <c r="E217" s="3">
        <v>1</v>
      </c>
      <c r="F217" s="41">
        <v>1102.6510467379317</v>
      </c>
      <c r="G217" s="41">
        <v>-144.93104673793164</v>
      </c>
    </row>
    <row r="218" spans="1:7" x14ac:dyDescent="0.2">
      <c r="A218" s="3">
        <v>111</v>
      </c>
      <c r="B218" s="4">
        <v>1275</v>
      </c>
      <c r="C218" s="3">
        <v>8</v>
      </c>
      <c r="D218" s="5">
        <v>5</v>
      </c>
      <c r="E218" s="3">
        <v>1</v>
      </c>
      <c r="F218" s="41">
        <v>1336.3681920543925</v>
      </c>
      <c r="G218" s="41">
        <v>-61.368192054392466</v>
      </c>
    </row>
    <row r="219" spans="1:7" x14ac:dyDescent="0.2">
      <c r="A219" s="3">
        <v>115</v>
      </c>
      <c r="B219" s="4">
        <v>1135.3800000000001</v>
      </c>
      <c r="C219" s="3">
        <v>6</v>
      </c>
      <c r="D219" s="5">
        <v>0.5</v>
      </c>
      <c r="E219" s="3">
        <v>1</v>
      </c>
      <c r="F219" s="41">
        <v>1015.500455653276</v>
      </c>
      <c r="G219" s="41">
        <v>119.87954434672406</v>
      </c>
    </row>
    <row r="220" spans="1:7" x14ac:dyDescent="0.2">
      <c r="A220" s="3">
        <v>123</v>
      </c>
      <c r="B220" s="4">
        <v>1427.91</v>
      </c>
      <c r="C220" s="3">
        <v>7</v>
      </c>
      <c r="D220" s="5">
        <v>5</v>
      </c>
      <c r="E220" s="3">
        <v>1</v>
      </c>
      <c r="F220" s="41">
        <v>1255.6452303337023</v>
      </c>
      <c r="G220" s="41">
        <v>172.26476966629775</v>
      </c>
    </row>
    <row r="221" spans="1:7" x14ac:dyDescent="0.2">
      <c r="A221" s="3">
        <v>124</v>
      </c>
      <c r="B221" s="4">
        <v>1275</v>
      </c>
      <c r="C221" s="3">
        <v>8</v>
      </c>
      <c r="D221" s="5">
        <v>5</v>
      </c>
      <c r="E221" s="3">
        <v>1</v>
      </c>
      <c r="F221" s="41">
        <v>1336.3681920543925</v>
      </c>
      <c r="G221" s="41">
        <v>-61.368192054392466</v>
      </c>
    </row>
    <row r="222" spans="1:7" x14ac:dyDescent="0.2">
      <c r="A222" s="3">
        <v>126</v>
      </c>
      <c r="B222" s="4">
        <v>1174.02</v>
      </c>
      <c r="C222" s="3">
        <v>7</v>
      </c>
      <c r="D222" s="5">
        <v>0.54</v>
      </c>
      <c r="E222" s="3">
        <v>1</v>
      </c>
      <c r="F222" s="41">
        <v>1097.6405001558308</v>
      </c>
      <c r="G222" s="41">
        <v>76.379499844169231</v>
      </c>
    </row>
    <row r="223" spans="1:7" x14ac:dyDescent="0.2">
      <c r="A223" s="3">
        <v>128</v>
      </c>
      <c r="B223" s="4">
        <v>1263.48</v>
      </c>
      <c r="C223" s="3">
        <v>7</v>
      </c>
      <c r="D223" s="5">
        <v>4.5</v>
      </c>
      <c r="E223" s="3">
        <v>1</v>
      </c>
      <c r="F223" s="41">
        <v>1237.9316955603983</v>
      </c>
      <c r="G223" s="41">
        <v>25.548304439601679</v>
      </c>
    </row>
    <row r="224" spans="1:7" x14ac:dyDescent="0.2">
      <c r="A224" s="3">
        <v>131</v>
      </c>
      <c r="B224" s="4">
        <v>1338.48</v>
      </c>
      <c r="C224" s="3">
        <v>7</v>
      </c>
      <c r="D224" s="5">
        <v>5</v>
      </c>
      <c r="E224" s="3">
        <v>1</v>
      </c>
      <c r="F224" s="41">
        <v>1255.6452303337023</v>
      </c>
      <c r="G224" s="41">
        <v>82.834769666297689</v>
      </c>
    </row>
    <row r="225" spans="1:7" x14ac:dyDescent="0.2">
      <c r="A225" s="3">
        <v>133</v>
      </c>
      <c r="B225" s="4">
        <v>1230</v>
      </c>
      <c r="C225" s="3">
        <v>7</v>
      </c>
      <c r="D225" s="5">
        <v>3.5</v>
      </c>
      <c r="E225" s="3">
        <v>1</v>
      </c>
      <c r="F225" s="41">
        <v>1202.5046260137904</v>
      </c>
      <c r="G225" s="41">
        <v>27.495373986209643</v>
      </c>
    </row>
    <row r="226" spans="1:7" x14ac:dyDescent="0.2">
      <c r="A226" s="3">
        <v>137</v>
      </c>
      <c r="B226" s="4">
        <v>1551.93</v>
      </c>
      <c r="C226" s="3">
        <v>8</v>
      </c>
      <c r="D226" s="5">
        <v>5</v>
      </c>
      <c r="E226" s="3">
        <v>1</v>
      </c>
      <c r="F226" s="41">
        <v>1336.3681920543925</v>
      </c>
      <c r="G226" s="41">
        <v>215.5618079456076</v>
      </c>
    </row>
    <row r="227" spans="1:7" x14ac:dyDescent="0.2">
      <c r="A227" s="3">
        <v>138</v>
      </c>
      <c r="B227" s="4">
        <v>1176.93</v>
      </c>
      <c r="C227" s="3">
        <v>5</v>
      </c>
      <c r="D227" s="5">
        <v>5</v>
      </c>
      <c r="E227" s="3">
        <v>1</v>
      </c>
      <c r="F227" s="41">
        <v>1094.1993068923218</v>
      </c>
      <c r="G227" s="41">
        <v>82.730693107678235</v>
      </c>
    </row>
    <row r="228" spans="1:7" x14ac:dyDescent="0.2">
      <c r="A228" s="3">
        <v>143</v>
      </c>
      <c r="B228" s="4">
        <v>1190.79</v>
      </c>
      <c r="C228" s="3">
        <v>7</v>
      </c>
      <c r="D228" s="5">
        <v>1.5</v>
      </c>
      <c r="E228" s="3">
        <v>1</v>
      </c>
      <c r="F228" s="41">
        <v>1131.6504869205744</v>
      </c>
      <c r="G228" s="41">
        <v>59.139513079425569</v>
      </c>
    </row>
    <row r="229" spans="1:7" x14ac:dyDescent="0.2">
      <c r="A229" s="3">
        <v>148</v>
      </c>
      <c r="B229" s="4">
        <v>1269.24</v>
      </c>
      <c r="C229" s="3">
        <v>7</v>
      </c>
      <c r="D229" s="5">
        <v>3.5</v>
      </c>
      <c r="E229" s="3">
        <v>1</v>
      </c>
      <c r="F229" s="41">
        <v>1202.5046260137904</v>
      </c>
      <c r="G229" s="41">
        <v>66.735373986209652</v>
      </c>
    </row>
    <row r="230" spans="1:7" x14ac:dyDescent="0.2">
      <c r="A230" s="3">
        <v>157</v>
      </c>
      <c r="B230" s="4">
        <v>729.72</v>
      </c>
      <c r="C230" s="3">
        <v>4</v>
      </c>
      <c r="D230" s="5">
        <v>0.5</v>
      </c>
      <c r="E230" s="3">
        <v>1</v>
      </c>
      <c r="F230" s="41">
        <v>854.05453221189566</v>
      </c>
      <c r="G230" s="41">
        <v>-124.33453221189563</v>
      </c>
    </row>
    <row r="231" spans="1:7" x14ac:dyDescent="0.2">
      <c r="A231" s="3">
        <v>158</v>
      </c>
      <c r="B231" s="4">
        <v>1350</v>
      </c>
      <c r="C231" s="3">
        <v>8</v>
      </c>
      <c r="D231" s="5">
        <v>1.5</v>
      </c>
      <c r="E231" s="3">
        <v>1</v>
      </c>
      <c r="F231" s="41">
        <v>1212.3734486412645</v>
      </c>
      <c r="G231" s="41">
        <v>137.62655135873547</v>
      </c>
    </row>
    <row r="232" spans="1:7" x14ac:dyDescent="0.2">
      <c r="A232" s="3">
        <v>159</v>
      </c>
      <c r="B232" s="4">
        <v>1384.62</v>
      </c>
      <c r="C232" s="3">
        <v>8</v>
      </c>
      <c r="D232" s="5">
        <v>5</v>
      </c>
      <c r="E232" s="3">
        <v>1</v>
      </c>
      <c r="F232" s="41">
        <v>1336.3681920543925</v>
      </c>
      <c r="G232" s="41">
        <v>48.251807945607425</v>
      </c>
    </row>
    <row r="233" spans="1:7" x14ac:dyDescent="0.2">
      <c r="A233" s="3">
        <v>161</v>
      </c>
      <c r="B233" s="4">
        <v>1128</v>
      </c>
      <c r="C233" s="3">
        <v>7</v>
      </c>
      <c r="D233" s="5">
        <v>3.71</v>
      </c>
      <c r="E233" s="3">
        <v>1</v>
      </c>
      <c r="F233" s="41">
        <v>1209.9443106185781</v>
      </c>
      <c r="G233" s="41">
        <v>-81.944310618578129</v>
      </c>
    </row>
    <row r="234" spans="1:7" x14ac:dyDescent="0.2">
      <c r="A234" s="3">
        <v>163</v>
      </c>
      <c r="B234" s="4">
        <v>1396.17</v>
      </c>
      <c r="C234" s="3">
        <v>8</v>
      </c>
      <c r="D234" s="5">
        <v>5</v>
      </c>
      <c r="E234" s="3">
        <v>1</v>
      </c>
      <c r="F234" s="41">
        <v>1336.3681920543925</v>
      </c>
      <c r="G234" s="41">
        <v>59.801807945607607</v>
      </c>
    </row>
    <row r="235" spans="1:7" x14ac:dyDescent="0.2">
      <c r="A235" s="3">
        <v>166</v>
      </c>
      <c r="B235" s="4">
        <v>1130.76</v>
      </c>
      <c r="C235" s="3">
        <v>7</v>
      </c>
      <c r="D235" s="5">
        <v>4.5</v>
      </c>
      <c r="E235" s="3">
        <v>1</v>
      </c>
      <c r="F235" s="41">
        <v>1237.9316955603983</v>
      </c>
      <c r="G235" s="41">
        <v>-107.17169556039835</v>
      </c>
    </row>
    <row r="236" spans="1:7" x14ac:dyDescent="0.2">
      <c r="A236" s="3">
        <v>173</v>
      </c>
      <c r="B236" s="4">
        <v>894</v>
      </c>
      <c r="C236" s="3">
        <v>4</v>
      </c>
      <c r="D236" s="5">
        <v>1.5</v>
      </c>
      <c r="E236" s="3">
        <v>1</v>
      </c>
      <c r="F236" s="41">
        <v>889.48160175850364</v>
      </c>
      <c r="G236" s="41">
        <v>4.5183982414963566</v>
      </c>
    </row>
    <row r="237" spans="1:7" x14ac:dyDescent="0.2">
      <c r="A237" s="3">
        <v>182</v>
      </c>
      <c r="B237" s="4">
        <v>1153.83</v>
      </c>
      <c r="C237" s="3">
        <v>8</v>
      </c>
      <c r="D237" s="5">
        <v>2.5</v>
      </c>
      <c r="E237" s="3">
        <v>1</v>
      </c>
      <c r="F237" s="41">
        <v>1247.8005181878725</v>
      </c>
      <c r="G237" s="41">
        <v>-93.970518187872585</v>
      </c>
    </row>
    <row r="238" spans="1:7" x14ac:dyDescent="0.2">
      <c r="A238" s="3">
        <v>185</v>
      </c>
      <c r="B238" s="4">
        <v>1350</v>
      </c>
      <c r="C238" s="3">
        <v>8</v>
      </c>
      <c r="D238" s="5">
        <v>1.5</v>
      </c>
      <c r="E238" s="3">
        <v>1</v>
      </c>
      <c r="F238" s="41">
        <v>1212.3734486412645</v>
      </c>
      <c r="G238" s="41">
        <v>137.62655135873547</v>
      </c>
    </row>
    <row r="239" spans="1:7" x14ac:dyDescent="0.2">
      <c r="A239" s="3">
        <v>188</v>
      </c>
      <c r="B239" s="4">
        <v>1427.91</v>
      </c>
      <c r="C239" s="3">
        <v>8</v>
      </c>
      <c r="D239" s="5">
        <v>5</v>
      </c>
      <c r="E239" s="3">
        <v>1</v>
      </c>
      <c r="F239" s="41">
        <v>1336.3681920543925</v>
      </c>
      <c r="G239" s="41">
        <v>91.541807945607616</v>
      </c>
    </row>
    <row r="240" spans="1:7" x14ac:dyDescent="0.2">
      <c r="A240" s="3">
        <v>189</v>
      </c>
      <c r="B240" s="4">
        <v>812.73</v>
      </c>
      <c r="C240" s="3">
        <v>5</v>
      </c>
      <c r="D240" s="5">
        <v>1.5</v>
      </c>
      <c r="E240" s="3">
        <v>1</v>
      </c>
      <c r="F240" s="41">
        <v>970.20456347919389</v>
      </c>
      <c r="G240" s="41">
        <v>-157.47456347919388</v>
      </c>
    </row>
    <row r="241" spans="1:7" x14ac:dyDescent="0.2">
      <c r="A241" s="3">
        <v>190</v>
      </c>
      <c r="B241" s="4">
        <v>739.62</v>
      </c>
      <c r="C241" s="3">
        <v>5</v>
      </c>
      <c r="D241" s="5">
        <v>0.54</v>
      </c>
      <c r="E241" s="3">
        <v>1</v>
      </c>
      <c r="F241" s="41">
        <v>936.19457671445025</v>
      </c>
      <c r="G241" s="41">
        <v>-196.57457671445025</v>
      </c>
    </row>
    <row r="242" spans="1:7" x14ac:dyDescent="0.2">
      <c r="A242" s="3">
        <v>195</v>
      </c>
      <c r="B242" s="4">
        <v>1375.98</v>
      </c>
      <c r="C242" s="3">
        <v>6</v>
      </c>
      <c r="D242" s="5">
        <v>5</v>
      </c>
      <c r="E242" s="3">
        <v>1</v>
      </c>
      <c r="F242" s="41">
        <v>1174.922268613012</v>
      </c>
      <c r="G242" s="41">
        <v>201.05773138698805</v>
      </c>
    </row>
    <row r="243" spans="1:7" x14ac:dyDescent="0.2">
      <c r="A243" s="3">
        <v>200</v>
      </c>
      <c r="B243" s="4">
        <v>1125</v>
      </c>
      <c r="C243" s="3">
        <v>6</v>
      </c>
      <c r="D243" s="5">
        <v>0.5</v>
      </c>
      <c r="E243" s="3">
        <v>1</v>
      </c>
      <c r="F243" s="41">
        <v>1015.500455653276</v>
      </c>
      <c r="G243" s="41">
        <v>109.49954434672395</v>
      </c>
    </row>
    <row r="244" spans="1:7" x14ac:dyDescent="0.2">
      <c r="A244" s="3">
        <v>202</v>
      </c>
      <c r="B244" s="4">
        <v>1390.41</v>
      </c>
      <c r="C244" s="3">
        <v>7</v>
      </c>
      <c r="D244" s="5">
        <v>5</v>
      </c>
      <c r="E244" s="3">
        <v>1</v>
      </c>
      <c r="F244" s="41">
        <v>1255.6452303337023</v>
      </c>
      <c r="G244" s="41">
        <v>134.76476966629775</v>
      </c>
    </row>
    <row r="245" spans="1:7" x14ac:dyDescent="0.2">
      <c r="A245" s="3">
        <v>205</v>
      </c>
      <c r="B245" s="4">
        <v>960</v>
      </c>
      <c r="C245" s="3">
        <v>7</v>
      </c>
      <c r="D245" s="5">
        <v>4.54</v>
      </c>
      <c r="E245" s="3">
        <v>1</v>
      </c>
      <c r="F245" s="41">
        <v>1239.3487783422627</v>
      </c>
      <c r="G245" s="41">
        <v>-279.34877834226268</v>
      </c>
    </row>
    <row r="246" spans="1:7" x14ac:dyDescent="0.2">
      <c r="A246" s="3">
        <v>210</v>
      </c>
      <c r="B246" s="4">
        <v>804</v>
      </c>
      <c r="C246" s="3">
        <v>1</v>
      </c>
      <c r="D246" s="5">
        <v>3.5</v>
      </c>
      <c r="E246" s="3">
        <v>1</v>
      </c>
      <c r="F246" s="41">
        <v>718.16685568964908</v>
      </c>
      <c r="G246" s="41">
        <v>85.833144310350917</v>
      </c>
    </row>
    <row r="247" spans="1:7" x14ac:dyDescent="0.2">
      <c r="A247" s="3">
        <v>211</v>
      </c>
      <c r="B247" s="4">
        <v>1157.9100000000001</v>
      </c>
      <c r="C247" s="3">
        <v>7</v>
      </c>
      <c r="D247" s="5">
        <v>5</v>
      </c>
      <c r="E247" s="3">
        <v>1</v>
      </c>
      <c r="F247" s="41">
        <v>1255.6452303337023</v>
      </c>
      <c r="G247" s="41">
        <v>-97.735230333702248</v>
      </c>
    </row>
    <row r="248" spans="1:7" x14ac:dyDescent="0.2">
      <c r="A248" s="3">
        <v>215</v>
      </c>
      <c r="B248" s="4">
        <v>1003.86</v>
      </c>
      <c r="C248" s="3">
        <v>6</v>
      </c>
      <c r="D248" s="5">
        <v>2.5</v>
      </c>
      <c r="E248" s="3">
        <v>1</v>
      </c>
      <c r="F248" s="41">
        <v>1086.354594746492</v>
      </c>
      <c r="G248" s="41">
        <v>-82.494594746491998</v>
      </c>
    </row>
    <row r="249" spans="1:7" x14ac:dyDescent="0.2">
      <c r="A249" s="3">
        <v>218</v>
      </c>
      <c r="B249" s="4">
        <v>951.93</v>
      </c>
      <c r="C249" s="3">
        <v>7</v>
      </c>
      <c r="D249" s="5">
        <v>0.79</v>
      </c>
      <c r="E249" s="3">
        <v>1</v>
      </c>
      <c r="F249" s="41">
        <v>1106.4972675424826</v>
      </c>
      <c r="G249" s="41">
        <v>-154.56726754248268</v>
      </c>
    </row>
    <row r="250" spans="1:7" x14ac:dyDescent="0.2">
      <c r="A250" s="3">
        <v>219</v>
      </c>
      <c r="B250" s="4">
        <v>1200</v>
      </c>
      <c r="C250" s="3">
        <v>7</v>
      </c>
      <c r="D250" s="5">
        <v>0.5</v>
      </c>
      <c r="E250" s="3">
        <v>1</v>
      </c>
      <c r="F250" s="41">
        <v>1096.2234173739664</v>
      </c>
      <c r="G250" s="41">
        <v>103.77658262603359</v>
      </c>
    </row>
    <row r="251" spans="1:7" x14ac:dyDescent="0.2">
      <c r="A251" s="3">
        <v>221</v>
      </c>
      <c r="B251" s="4">
        <v>1130.76</v>
      </c>
      <c r="C251" s="3">
        <v>7</v>
      </c>
      <c r="D251" s="5">
        <v>2.5</v>
      </c>
      <c r="E251" s="3">
        <v>1</v>
      </c>
      <c r="F251" s="41">
        <v>1167.0775564671824</v>
      </c>
      <c r="G251" s="41">
        <v>-36.317556467182385</v>
      </c>
    </row>
    <row r="252" spans="1:7" x14ac:dyDescent="0.2">
      <c r="A252" s="3">
        <v>222</v>
      </c>
      <c r="B252" s="4">
        <v>990</v>
      </c>
      <c r="C252" s="3">
        <v>5</v>
      </c>
      <c r="D252" s="5">
        <v>2.5</v>
      </c>
      <c r="E252" s="3">
        <v>1</v>
      </c>
      <c r="F252" s="41">
        <v>1005.6316330258019</v>
      </c>
      <c r="G252" s="41">
        <v>-15.631633025801875</v>
      </c>
    </row>
    <row r="253" spans="1:7" x14ac:dyDescent="0.2">
      <c r="A253" s="3">
        <v>227</v>
      </c>
      <c r="B253" s="4">
        <v>1419.24</v>
      </c>
      <c r="C253" s="3">
        <v>8</v>
      </c>
      <c r="D253" s="5">
        <v>0.5</v>
      </c>
      <c r="E253" s="3">
        <v>1</v>
      </c>
      <c r="F253" s="41">
        <v>1176.9463790946565</v>
      </c>
      <c r="G253" s="41">
        <v>242.29362090534346</v>
      </c>
    </row>
    <row r="254" spans="1:7" x14ac:dyDescent="0.2">
      <c r="A254" s="3">
        <v>228</v>
      </c>
      <c r="B254" s="4">
        <v>1257.72</v>
      </c>
      <c r="C254" s="3">
        <v>7</v>
      </c>
      <c r="D254" s="5">
        <v>5</v>
      </c>
      <c r="E254" s="3">
        <v>1</v>
      </c>
      <c r="F254" s="41">
        <v>1255.6452303337023</v>
      </c>
      <c r="G254" s="41">
        <v>2.0747696662976978</v>
      </c>
    </row>
    <row r="255" spans="1:7" x14ac:dyDescent="0.2">
      <c r="A255" s="3">
        <v>230</v>
      </c>
      <c r="B255" s="4">
        <v>804</v>
      </c>
      <c r="C255" s="3">
        <v>3</v>
      </c>
      <c r="D255" s="5">
        <v>1.5</v>
      </c>
      <c r="E255" s="3">
        <v>1</v>
      </c>
      <c r="F255" s="41">
        <v>808.75864003781339</v>
      </c>
      <c r="G255" s="41">
        <v>-4.7586400378133931</v>
      </c>
    </row>
    <row r="256" spans="1:7" x14ac:dyDescent="0.2">
      <c r="A256" s="3">
        <v>233</v>
      </c>
      <c r="B256" s="4">
        <v>819</v>
      </c>
      <c r="C256" s="3">
        <v>3</v>
      </c>
      <c r="D256" s="5">
        <v>0.5</v>
      </c>
      <c r="E256" s="3">
        <v>1</v>
      </c>
      <c r="F256" s="41">
        <v>773.33157049120541</v>
      </c>
      <c r="G256" s="41">
        <v>45.668429508794588</v>
      </c>
    </row>
    <row r="257" spans="1:7" x14ac:dyDescent="0.2">
      <c r="A257" s="3">
        <v>238</v>
      </c>
      <c r="B257" s="4">
        <v>1182.72</v>
      </c>
      <c r="C257" s="3">
        <v>6</v>
      </c>
      <c r="D257" s="5">
        <v>0.5</v>
      </c>
      <c r="E257" s="3">
        <v>1</v>
      </c>
      <c r="F257" s="41">
        <v>1015.500455653276</v>
      </c>
      <c r="G257" s="41">
        <v>167.21954434672398</v>
      </c>
    </row>
    <row r="258" spans="1:7" x14ac:dyDescent="0.2">
      <c r="A258" s="3">
        <v>243</v>
      </c>
      <c r="B258" s="4">
        <v>805.86</v>
      </c>
      <c r="C258" s="3">
        <v>5</v>
      </c>
      <c r="D258" s="5">
        <v>0.5</v>
      </c>
      <c r="E258" s="3">
        <v>1</v>
      </c>
      <c r="F258" s="41">
        <v>934.77749393258591</v>
      </c>
      <c r="G258" s="41">
        <v>-128.9174939325859</v>
      </c>
    </row>
    <row r="259" spans="1:7" ht="16" thickBot="1" x14ac:dyDescent="0.25">
      <c r="A259" s="3">
        <v>245</v>
      </c>
      <c r="B259" s="4">
        <v>1070.22</v>
      </c>
      <c r="C259" s="3">
        <v>7</v>
      </c>
      <c r="D259" s="5">
        <v>2.5</v>
      </c>
      <c r="E259" s="3">
        <v>1</v>
      </c>
      <c r="F259" s="42">
        <v>1167.0775564671824</v>
      </c>
      <c r="G259" s="42">
        <v>-96.857556467182349</v>
      </c>
    </row>
    <row r="261" spans="1:7" x14ac:dyDescent="0.2">
      <c r="G261" s="50">
        <f>MIN(G4:G259)</f>
        <v>-279.34877834226268</v>
      </c>
    </row>
    <row r="262" spans="1:7" x14ac:dyDescent="0.2">
      <c r="G262" s="50">
        <f>MAX(G4:G259)</f>
        <v>281.86655135873548</v>
      </c>
    </row>
  </sheetData>
  <phoneticPr fontId="3" type="noConversion"/>
  <pageMargins left="0.75" right="0.75" top="1" bottom="1" header="0.5" footer="0.5"/>
  <pageSetup scale="74" orientation="landscape" r:id="rId2"/>
  <headerFooter alignWithMargins="0">
    <oddFooter>&amp;L&amp;F&amp;C&amp;A&amp;R&amp;D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62"/>
  <sheetViews>
    <sheetView workbookViewId="0">
      <selection activeCell="A2" sqref="A2"/>
    </sheetView>
  </sheetViews>
  <sheetFormatPr baseColWidth="10" defaultColWidth="9.1640625" defaultRowHeight="15" x14ac:dyDescent="0.2"/>
  <cols>
    <col min="1" max="9" width="9.1640625" style="2"/>
    <col min="10" max="10" width="15.6640625" style="2" bestFit="1" customWidth="1"/>
    <col min="11" max="11" width="13" style="2" bestFit="1" customWidth="1"/>
    <col min="12" max="16384" width="9.1640625" style="2"/>
  </cols>
  <sheetData>
    <row r="1" spans="1:11" x14ac:dyDescent="0.2">
      <c r="A1" s="2" t="s">
        <v>55</v>
      </c>
    </row>
    <row r="3" spans="1:11" x14ac:dyDescent="0.2">
      <c r="A3" s="3" t="s">
        <v>0</v>
      </c>
      <c r="B3" s="3" t="s">
        <v>1</v>
      </c>
      <c r="C3" s="3" t="s">
        <v>4</v>
      </c>
      <c r="D3" s="3" t="s">
        <v>2</v>
      </c>
      <c r="E3" s="3" t="s">
        <v>3</v>
      </c>
      <c r="F3" s="43" t="s">
        <v>53</v>
      </c>
      <c r="G3" s="43" t="s">
        <v>54</v>
      </c>
    </row>
    <row r="4" spans="1:11" x14ac:dyDescent="0.2">
      <c r="A4" s="3">
        <v>1</v>
      </c>
      <c r="B4" s="4">
        <v>865.38</v>
      </c>
      <c r="C4" s="3">
        <v>2</v>
      </c>
      <c r="D4" s="5">
        <v>1.5</v>
      </c>
      <c r="E4" s="3">
        <v>0</v>
      </c>
      <c r="F4" s="41">
        <v>728.03567831712326</v>
      </c>
      <c r="G4" s="41">
        <v>137.34432168287674</v>
      </c>
    </row>
    <row r="5" spans="1:11" x14ac:dyDescent="0.2">
      <c r="A5" s="3">
        <v>2</v>
      </c>
      <c r="B5" s="4">
        <v>819.9</v>
      </c>
      <c r="C5" s="3">
        <v>4</v>
      </c>
      <c r="D5" s="5">
        <v>0.5</v>
      </c>
      <c r="E5" s="3">
        <v>0</v>
      </c>
      <c r="F5" s="41">
        <v>854.05453221189566</v>
      </c>
      <c r="G5" s="41">
        <v>-34.154532211895685</v>
      </c>
      <c r="I5" s="8" t="s">
        <v>3</v>
      </c>
      <c r="J5" s="8" t="s">
        <v>5</v>
      </c>
      <c r="K5" s="10" t="s">
        <v>31</v>
      </c>
    </row>
    <row r="6" spans="1:11" x14ac:dyDescent="0.2">
      <c r="A6" s="3">
        <v>3</v>
      </c>
      <c r="B6" s="4">
        <v>675</v>
      </c>
      <c r="C6" s="3">
        <v>2</v>
      </c>
      <c r="D6" s="5">
        <v>1.5</v>
      </c>
      <c r="E6" s="3">
        <v>0</v>
      </c>
      <c r="F6" s="41">
        <v>728.03567831712326</v>
      </c>
      <c r="G6" s="41">
        <v>-53.035678317123256</v>
      </c>
      <c r="I6" s="6">
        <v>0</v>
      </c>
      <c r="J6" s="6" t="s">
        <v>56</v>
      </c>
      <c r="K6" s="13">
        <v>-12.848849261222876</v>
      </c>
    </row>
    <row r="7" spans="1:11" x14ac:dyDescent="0.2">
      <c r="A7" s="3">
        <v>6</v>
      </c>
      <c r="B7" s="4">
        <v>709.5</v>
      </c>
      <c r="C7" s="3">
        <v>2</v>
      </c>
      <c r="D7" s="5">
        <v>1.5</v>
      </c>
      <c r="E7" s="3">
        <v>0</v>
      </c>
      <c r="F7" s="41">
        <v>728.03567831712326</v>
      </c>
      <c r="G7" s="41">
        <v>-18.535678317123256</v>
      </c>
      <c r="I7" s="14"/>
      <c r="J7" s="15" t="s">
        <v>57</v>
      </c>
      <c r="K7" s="18">
        <v>83.561714549228682</v>
      </c>
    </row>
    <row r="8" spans="1:11" x14ac:dyDescent="0.2">
      <c r="A8" s="3">
        <v>7</v>
      </c>
      <c r="B8" s="4">
        <v>692.31</v>
      </c>
      <c r="C8" s="3">
        <v>2</v>
      </c>
      <c r="D8" s="5">
        <v>1.1299999999999999</v>
      </c>
      <c r="E8" s="3">
        <v>0</v>
      </c>
      <c r="F8" s="41">
        <v>714.92766258487836</v>
      </c>
      <c r="G8" s="41">
        <v>-22.617662584878417</v>
      </c>
      <c r="I8" s="14"/>
      <c r="J8" s="15" t="s">
        <v>58</v>
      </c>
      <c r="K8" s="21">
        <v>171</v>
      </c>
    </row>
    <row r="9" spans="1:11" x14ac:dyDescent="0.2">
      <c r="A9" s="3">
        <v>8</v>
      </c>
      <c r="B9" s="4">
        <v>722.64</v>
      </c>
      <c r="C9" s="3">
        <v>3</v>
      </c>
      <c r="D9" s="5">
        <v>0.5</v>
      </c>
      <c r="E9" s="3">
        <v>0</v>
      </c>
      <c r="F9" s="41">
        <v>773.33157049120541</v>
      </c>
      <c r="G9" s="41">
        <v>-50.691570491205425</v>
      </c>
      <c r="I9" s="6">
        <v>1</v>
      </c>
      <c r="J9" s="6" t="s">
        <v>56</v>
      </c>
      <c r="K9" s="13">
        <v>25.848861454930205</v>
      </c>
    </row>
    <row r="10" spans="1:11" x14ac:dyDescent="0.2">
      <c r="A10" s="3">
        <v>9</v>
      </c>
      <c r="B10" s="4">
        <v>726.93</v>
      </c>
      <c r="C10" s="3">
        <v>2</v>
      </c>
      <c r="D10" s="5">
        <v>0.79</v>
      </c>
      <c r="E10" s="3">
        <v>0</v>
      </c>
      <c r="F10" s="41">
        <v>702.88245893903161</v>
      </c>
      <c r="G10" s="41">
        <v>24.047541060968342</v>
      </c>
      <c r="I10" s="14"/>
      <c r="J10" s="15" t="s">
        <v>57</v>
      </c>
      <c r="K10" s="18">
        <v>121.15255919170964</v>
      </c>
    </row>
    <row r="11" spans="1:11" x14ac:dyDescent="0.2">
      <c r="A11" s="3">
        <v>10</v>
      </c>
      <c r="B11" s="4">
        <v>692.31</v>
      </c>
      <c r="C11" s="3">
        <v>2</v>
      </c>
      <c r="D11" s="5">
        <v>1.5</v>
      </c>
      <c r="E11" s="3">
        <v>0</v>
      </c>
      <c r="F11" s="41">
        <v>728.03567831712326</v>
      </c>
      <c r="G11" s="41">
        <v>-35.725678317123311</v>
      </c>
      <c r="I11" s="14"/>
      <c r="J11" s="15" t="s">
        <v>58</v>
      </c>
      <c r="K11" s="21">
        <v>85</v>
      </c>
    </row>
    <row r="12" spans="1:11" x14ac:dyDescent="0.2">
      <c r="A12" s="3">
        <v>13</v>
      </c>
      <c r="B12" s="4">
        <v>795</v>
      </c>
      <c r="C12" s="3">
        <v>3</v>
      </c>
      <c r="D12" s="5">
        <v>1.5</v>
      </c>
      <c r="E12" s="3">
        <v>0</v>
      </c>
      <c r="F12" s="41">
        <v>808.75864003781339</v>
      </c>
      <c r="G12" s="41">
        <v>-13.758640037813393</v>
      </c>
      <c r="I12" s="6" t="s">
        <v>59</v>
      </c>
      <c r="J12" s="22"/>
      <c r="K12" s="13">
        <v>-1.794120407794253E-13</v>
      </c>
    </row>
    <row r="13" spans="1:11" x14ac:dyDescent="0.2">
      <c r="A13" s="3">
        <v>15</v>
      </c>
      <c r="B13" s="4">
        <v>867</v>
      </c>
      <c r="C13" s="3">
        <v>4</v>
      </c>
      <c r="D13" s="5">
        <v>0.5</v>
      </c>
      <c r="E13" s="3">
        <v>0</v>
      </c>
      <c r="F13" s="41">
        <v>854.05453221189566</v>
      </c>
      <c r="G13" s="41">
        <v>12.945467788104338</v>
      </c>
      <c r="I13" s="6" t="s">
        <v>60</v>
      </c>
      <c r="J13" s="22"/>
      <c r="K13" s="13">
        <v>99.113862065820186</v>
      </c>
    </row>
    <row r="14" spans="1:11" x14ac:dyDescent="0.2">
      <c r="A14" s="3">
        <v>16</v>
      </c>
      <c r="B14" s="4">
        <v>778.86</v>
      </c>
      <c r="C14" s="3">
        <v>3</v>
      </c>
      <c r="D14" s="5">
        <v>0.54</v>
      </c>
      <c r="E14" s="3">
        <v>0</v>
      </c>
      <c r="F14" s="41">
        <v>774.74865327306975</v>
      </c>
      <c r="G14" s="41">
        <v>4.1113467269302646</v>
      </c>
      <c r="I14" s="23" t="s">
        <v>61</v>
      </c>
      <c r="J14" s="24"/>
      <c r="K14" s="27">
        <v>256</v>
      </c>
    </row>
    <row r="15" spans="1:11" x14ac:dyDescent="0.2">
      <c r="A15" s="3">
        <v>18</v>
      </c>
      <c r="B15" s="4">
        <v>705.57</v>
      </c>
      <c r="C15" s="3">
        <v>1</v>
      </c>
      <c r="D15" s="5">
        <v>1.5</v>
      </c>
      <c r="E15" s="3">
        <v>0</v>
      </c>
      <c r="F15" s="41">
        <v>647.31271659643301</v>
      </c>
      <c r="G15" s="41">
        <v>58.257283403567044</v>
      </c>
    </row>
    <row r="16" spans="1:11" x14ac:dyDescent="0.2">
      <c r="A16" s="3">
        <v>20</v>
      </c>
      <c r="B16" s="4">
        <v>735</v>
      </c>
      <c r="C16" s="3">
        <v>2</v>
      </c>
      <c r="D16" s="5">
        <v>0.5</v>
      </c>
      <c r="E16" s="3">
        <v>0</v>
      </c>
      <c r="F16" s="41">
        <v>692.60860877051527</v>
      </c>
      <c r="G16" s="41">
        <v>42.391391229484725</v>
      </c>
    </row>
    <row r="17" spans="1:7" x14ac:dyDescent="0.2">
      <c r="A17" s="3">
        <v>21</v>
      </c>
      <c r="B17" s="4">
        <v>780</v>
      </c>
      <c r="C17" s="3">
        <v>2</v>
      </c>
      <c r="D17" s="5">
        <v>1.5</v>
      </c>
      <c r="E17" s="3">
        <v>0</v>
      </c>
      <c r="F17" s="41">
        <v>728.03567831712326</v>
      </c>
      <c r="G17" s="41">
        <v>51.964321682876744</v>
      </c>
    </row>
    <row r="18" spans="1:7" x14ac:dyDescent="0.2">
      <c r="A18" s="3">
        <v>24</v>
      </c>
      <c r="B18" s="4">
        <v>692.31</v>
      </c>
      <c r="C18" s="3">
        <v>2</v>
      </c>
      <c r="D18" s="5">
        <v>0.71</v>
      </c>
      <c r="E18" s="3">
        <v>0</v>
      </c>
      <c r="F18" s="41">
        <v>700.04829337530293</v>
      </c>
      <c r="G18" s="41">
        <v>-7.7382933753029874</v>
      </c>
    </row>
    <row r="19" spans="1:7" x14ac:dyDescent="0.2">
      <c r="A19" s="3">
        <v>25</v>
      </c>
      <c r="B19" s="4">
        <v>946.17</v>
      </c>
      <c r="C19" s="3">
        <v>6</v>
      </c>
      <c r="D19" s="5">
        <v>2.5</v>
      </c>
      <c r="E19" s="3">
        <v>0</v>
      </c>
      <c r="F19" s="41">
        <v>1086.354594746492</v>
      </c>
      <c r="G19" s="41">
        <v>-140.18459474649205</v>
      </c>
    </row>
    <row r="20" spans="1:7" x14ac:dyDescent="0.2">
      <c r="A20" s="3">
        <v>27</v>
      </c>
      <c r="B20" s="4">
        <v>747</v>
      </c>
      <c r="C20" s="3">
        <v>2</v>
      </c>
      <c r="D20" s="5">
        <v>1.5</v>
      </c>
      <c r="E20" s="3">
        <v>0</v>
      </c>
      <c r="F20" s="41">
        <v>728.03567831712326</v>
      </c>
      <c r="G20" s="41">
        <v>18.964321682876744</v>
      </c>
    </row>
    <row r="21" spans="1:7" x14ac:dyDescent="0.2">
      <c r="A21" s="3">
        <v>28</v>
      </c>
      <c r="B21" s="4">
        <v>789</v>
      </c>
      <c r="C21" s="3">
        <v>2</v>
      </c>
      <c r="D21" s="5">
        <v>2.5</v>
      </c>
      <c r="E21" s="3">
        <v>0</v>
      </c>
      <c r="F21" s="41">
        <v>763.46274786373124</v>
      </c>
      <c r="G21" s="41">
        <v>25.537252136268762</v>
      </c>
    </row>
    <row r="22" spans="1:7" x14ac:dyDescent="0.2">
      <c r="A22" s="3">
        <v>30</v>
      </c>
      <c r="B22" s="4">
        <v>923.1</v>
      </c>
      <c r="C22" s="3">
        <v>5</v>
      </c>
      <c r="D22" s="5">
        <v>0.5</v>
      </c>
      <c r="E22" s="3">
        <v>0</v>
      </c>
      <c r="F22" s="41">
        <v>934.77749393258591</v>
      </c>
      <c r="G22" s="41">
        <v>-11.67749393258589</v>
      </c>
    </row>
    <row r="23" spans="1:7" x14ac:dyDescent="0.2">
      <c r="A23" s="3">
        <v>31</v>
      </c>
      <c r="B23" s="4">
        <v>692.31</v>
      </c>
      <c r="C23" s="3">
        <v>2</v>
      </c>
      <c r="D23" s="5">
        <v>0.21</v>
      </c>
      <c r="E23" s="3">
        <v>0</v>
      </c>
      <c r="F23" s="41">
        <v>682.33475860199894</v>
      </c>
      <c r="G23" s="41">
        <v>9.9752413980010033</v>
      </c>
    </row>
    <row r="24" spans="1:7" x14ac:dyDescent="0.2">
      <c r="A24" s="3">
        <v>32</v>
      </c>
      <c r="B24" s="4">
        <v>648</v>
      </c>
      <c r="C24" s="3">
        <v>1</v>
      </c>
      <c r="D24" s="5">
        <v>1.29</v>
      </c>
      <c r="E24" s="3">
        <v>0</v>
      </c>
      <c r="F24" s="41">
        <v>639.87303199164535</v>
      </c>
      <c r="G24" s="41">
        <v>8.1269680083546518</v>
      </c>
    </row>
    <row r="25" spans="1:7" x14ac:dyDescent="0.2">
      <c r="A25" s="3">
        <v>33</v>
      </c>
      <c r="B25" s="4">
        <v>1067.31</v>
      </c>
      <c r="C25" s="3">
        <v>7</v>
      </c>
      <c r="D25" s="5">
        <v>1.5</v>
      </c>
      <c r="E25" s="3">
        <v>0</v>
      </c>
      <c r="F25" s="41">
        <v>1131.6504869205744</v>
      </c>
      <c r="G25" s="41">
        <v>-64.340486920574449</v>
      </c>
    </row>
    <row r="26" spans="1:7" x14ac:dyDescent="0.2">
      <c r="A26" s="3">
        <v>35</v>
      </c>
      <c r="B26" s="4">
        <v>882.48</v>
      </c>
      <c r="C26" s="3">
        <v>5</v>
      </c>
      <c r="D26" s="5">
        <v>2.5</v>
      </c>
      <c r="E26" s="3">
        <v>0</v>
      </c>
      <c r="F26" s="41">
        <v>1005.6316330258019</v>
      </c>
      <c r="G26" s="41">
        <v>-123.15163302580186</v>
      </c>
    </row>
    <row r="27" spans="1:7" x14ac:dyDescent="0.2">
      <c r="A27" s="3">
        <v>38</v>
      </c>
      <c r="B27" s="4">
        <v>1035.42</v>
      </c>
      <c r="C27" s="3">
        <v>7</v>
      </c>
      <c r="D27" s="5">
        <v>0.5</v>
      </c>
      <c r="E27" s="3">
        <v>0</v>
      </c>
      <c r="F27" s="41">
        <v>1096.2234173739664</v>
      </c>
      <c r="G27" s="41">
        <v>-60.80341737396634</v>
      </c>
    </row>
    <row r="28" spans="1:7" x14ac:dyDescent="0.2">
      <c r="A28" s="3">
        <v>39</v>
      </c>
      <c r="B28" s="4">
        <v>657.69</v>
      </c>
      <c r="C28" s="3">
        <v>1</v>
      </c>
      <c r="D28" s="5">
        <v>2.21</v>
      </c>
      <c r="E28" s="3">
        <v>0</v>
      </c>
      <c r="F28" s="41">
        <v>672.46593597452465</v>
      </c>
      <c r="G28" s="41">
        <v>-14.7759359745246</v>
      </c>
    </row>
    <row r="29" spans="1:7" x14ac:dyDescent="0.2">
      <c r="A29" s="3">
        <v>41</v>
      </c>
      <c r="B29" s="4">
        <v>616.16999999999996</v>
      </c>
      <c r="C29" s="3">
        <v>2</v>
      </c>
      <c r="D29" s="5">
        <v>0.79</v>
      </c>
      <c r="E29" s="3">
        <v>0</v>
      </c>
      <c r="F29" s="41">
        <v>702.88245893903161</v>
      </c>
      <c r="G29" s="41">
        <v>-86.712458939031649</v>
      </c>
    </row>
    <row r="30" spans="1:7" x14ac:dyDescent="0.2">
      <c r="A30" s="3">
        <v>42</v>
      </c>
      <c r="B30" s="4">
        <v>924</v>
      </c>
      <c r="C30" s="3">
        <v>6</v>
      </c>
      <c r="D30" s="5">
        <v>2.5</v>
      </c>
      <c r="E30" s="3">
        <v>0</v>
      </c>
      <c r="F30" s="41">
        <v>1086.354594746492</v>
      </c>
      <c r="G30" s="41">
        <v>-162.35459474649201</v>
      </c>
    </row>
    <row r="31" spans="1:7" x14ac:dyDescent="0.2">
      <c r="A31" s="3">
        <v>44</v>
      </c>
      <c r="B31" s="4">
        <v>761.55</v>
      </c>
      <c r="C31" s="3">
        <v>3</v>
      </c>
      <c r="D31" s="5">
        <v>0.63</v>
      </c>
      <c r="E31" s="3">
        <v>0</v>
      </c>
      <c r="F31" s="41">
        <v>777.93708953226451</v>
      </c>
      <c r="G31" s="41">
        <v>-16.387089532264554</v>
      </c>
    </row>
    <row r="32" spans="1:7" x14ac:dyDescent="0.2">
      <c r="A32" s="3">
        <v>48</v>
      </c>
      <c r="B32" s="4">
        <v>1050</v>
      </c>
      <c r="C32" s="3">
        <v>4</v>
      </c>
      <c r="D32" s="5">
        <v>0.5</v>
      </c>
      <c r="E32" s="3">
        <v>0</v>
      </c>
      <c r="F32" s="41">
        <v>854.05453221189566</v>
      </c>
      <c r="G32" s="41">
        <v>195.94546778810434</v>
      </c>
    </row>
    <row r="33" spans="1:7" x14ac:dyDescent="0.2">
      <c r="A33" s="3">
        <v>51</v>
      </c>
      <c r="B33" s="4">
        <v>1182.72</v>
      </c>
      <c r="C33" s="3">
        <v>8</v>
      </c>
      <c r="D33" s="5">
        <v>0.5</v>
      </c>
      <c r="E33" s="3">
        <v>0</v>
      </c>
      <c r="F33" s="41">
        <v>1176.9463790946565</v>
      </c>
      <c r="G33" s="41">
        <v>5.7736209053434777</v>
      </c>
    </row>
    <row r="34" spans="1:7" x14ac:dyDescent="0.2">
      <c r="A34" s="3">
        <v>52</v>
      </c>
      <c r="B34" s="4">
        <v>990</v>
      </c>
      <c r="C34" s="3">
        <v>5</v>
      </c>
      <c r="D34" s="5">
        <v>2.5</v>
      </c>
      <c r="E34" s="3">
        <v>0</v>
      </c>
      <c r="F34" s="41">
        <v>1005.6316330258019</v>
      </c>
      <c r="G34" s="41">
        <v>-15.631633025801875</v>
      </c>
    </row>
    <row r="35" spans="1:7" x14ac:dyDescent="0.2">
      <c r="A35" s="3">
        <v>55</v>
      </c>
      <c r="B35" s="4">
        <v>834</v>
      </c>
      <c r="C35" s="3">
        <v>3</v>
      </c>
      <c r="D35" s="5">
        <v>0.5</v>
      </c>
      <c r="E35" s="3">
        <v>0</v>
      </c>
      <c r="F35" s="41">
        <v>773.33157049120541</v>
      </c>
      <c r="G35" s="41">
        <v>60.668429508794588</v>
      </c>
    </row>
    <row r="36" spans="1:7" x14ac:dyDescent="0.2">
      <c r="A36" s="3">
        <v>59</v>
      </c>
      <c r="B36" s="4">
        <v>813.6</v>
      </c>
      <c r="C36" s="3">
        <v>5</v>
      </c>
      <c r="D36" s="5">
        <v>1.5</v>
      </c>
      <c r="E36" s="3">
        <v>0</v>
      </c>
      <c r="F36" s="41">
        <v>970.20456347919389</v>
      </c>
      <c r="G36" s="41">
        <v>-156.60456347919387</v>
      </c>
    </row>
    <row r="37" spans="1:7" x14ac:dyDescent="0.2">
      <c r="A37" s="3">
        <v>61</v>
      </c>
      <c r="B37" s="4">
        <v>840</v>
      </c>
      <c r="C37" s="3">
        <v>3</v>
      </c>
      <c r="D37" s="5">
        <v>5</v>
      </c>
      <c r="E37" s="3">
        <v>0</v>
      </c>
      <c r="F37" s="41">
        <v>932.75338345094133</v>
      </c>
      <c r="G37" s="41">
        <v>-92.753383450941328</v>
      </c>
    </row>
    <row r="38" spans="1:7" x14ac:dyDescent="0.2">
      <c r="A38" s="3">
        <v>62</v>
      </c>
      <c r="B38" s="4">
        <v>692.31</v>
      </c>
      <c r="C38" s="3">
        <v>2</v>
      </c>
      <c r="D38" s="5">
        <v>0.28999999999999998</v>
      </c>
      <c r="E38" s="3">
        <v>0</v>
      </c>
      <c r="F38" s="41">
        <v>685.16892416572762</v>
      </c>
      <c r="G38" s="41">
        <v>7.1410758342723284</v>
      </c>
    </row>
    <row r="39" spans="1:7" x14ac:dyDescent="0.2">
      <c r="A39" s="3">
        <v>63</v>
      </c>
      <c r="B39" s="4">
        <v>836.55</v>
      </c>
      <c r="C39" s="3">
        <v>3</v>
      </c>
      <c r="D39" s="5">
        <v>0.88</v>
      </c>
      <c r="E39" s="3">
        <v>0</v>
      </c>
      <c r="F39" s="41">
        <v>786.7938569189165</v>
      </c>
      <c r="G39" s="41">
        <v>49.756143081083451</v>
      </c>
    </row>
    <row r="40" spans="1:7" x14ac:dyDescent="0.2">
      <c r="A40" s="3">
        <v>64</v>
      </c>
      <c r="B40" s="4">
        <v>813.48</v>
      </c>
      <c r="C40" s="3">
        <v>4</v>
      </c>
      <c r="D40" s="5">
        <v>0.5</v>
      </c>
      <c r="E40" s="3">
        <v>0</v>
      </c>
      <c r="F40" s="41">
        <v>854.05453221189566</v>
      </c>
      <c r="G40" s="41">
        <v>-40.574532211895644</v>
      </c>
    </row>
    <row r="41" spans="1:7" x14ac:dyDescent="0.2">
      <c r="A41" s="3">
        <v>65</v>
      </c>
      <c r="B41" s="4">
        <v>963.45</v>
      </c>
      <c r="C41" s="3">
        <v>7</v>
      </c>
      <c r="D41" s="5">
        <v>2.5</v>
      </c>
      <c r="E41" s="3">
        <v>0</v>
      </c>
      <c r="F41" s="41">
        <v>1167.0775564671824</v>
      </c>
      <c r="G41" s="41">
        <v>-203.62755646718233</v>
      </c>
    </row>
    <row r="42" spans="1:7" x14ac:dyDescent="0.2">
      <c r="A42" s="3">
        <v>66</v>
      </c>
      <c r="B42" s="4">
        <v>747</v>
      </c>
      <c r="C42" s="3">
        <v>2</v>
      </c>
      <c r="D42" s="5">
        <v>2.5</v>
      </c>
      <c r="E42" s="3">
        <v>0</v>
      </c>
      <c r="F42" s="41">
        <v>763.46274786373124</v>
      </c>
      <c r="G42" s="41">
        <v>-16.462747863731238</v>
      </c>
    </row>
    <row r="43" spans="1:7" x14ac:dyDescent="0.2">
      <c r="A43" s="3">
        <v>67</v>
      </c>
      <c r="B43" s="4">
        <v>915.57</v>
      </c>
      <c r="C43" s="3">
        <v>6</v>
      </c>
      <c r="D43" s="5">
        <v>0.5</v>
      </c>
      <c r="E43" s="3">
        <v>0</v>
      </c>
      <c r="F43" s="41">
        <v>1015.500455653276</v>
      </c>
      <c r="G43" s="41">
        <v>-99.930455653275999</v>
      </c>
    </row>
    <row r="44" spans="1:7" x14ac:dyDescent="0.2">
      <c r="A44" s="3">
        <v>68</v>
      </c>
      <c r="B44" s="4">
        <v>951.93</v>
      </c>
      <c r="C44" s="3">
        <v>3</v>
      </c>
      <c r="D44" s="5">
        <v>1.5</v>
      </c>
      <c r="E44" s="3">
        <v>0</v>
      </c>
      <c r="F44" s="41">
        <v>808.75864003781339</v>
      </c>
      <c r="G44" s="41">
        <v>143.17135996218656</v>
      </c>
    </row>
    <row r="45" spans="1:7" x14ac:dyDescent="0.2">
      <c r="A45" s="3">
        <v>70</v>
      </c>
      <c r="B45" s="4">
        <v>853.83</v>
      </c>
      <c r="C45" s="3">
        <v>3</v>
      </c>
      <c r="D45" s="5">
        <v>1.5</v>
      </c>
      <c r="E45" s="3">
        <v>0</v>
      </c>
      <c r="F45" s="41">
        <v>808.75864003781339</v>
      </c>
      <c r="G45" s="41">
        <v>45.071359962186648</v>
      </c>
    </row>
    <row r="46" spans="1:7" x14ac:dyDescent="0.2">
      <c r="A46" s="3">
        <v>71</v>
      </c>
      <c r="B46" s="4">
        <v>660.45</v>
      </c>
      <c r="C46" s="3">
        <v>2</v>
      </c>
      <c r="D46" s="5">
        <v>0.88</v>
      </c>
      <c r="E46" s="3">
        <v>0</v>
      </c>
      <c r="F46" s="41">
        <v>706.07089519822637</v>
      </c>
      <c r="G46" s="41">
        <v>-45.620895198226322</v>
      </c>
    </row>
    <row r="47" spans="1:7" x14ac:dyDescent="0.2">
      <c r="A47" s="3">
        <v>75</v>
      </c>
      <c r="B47" s="4">
        <v>628.26</v>
      </c>
      <c r="C47" s="3">
        <v>1</v>
      </c>
      <c r="D47" s="5">
        <v>0.96</v>
      </c>
      <c r="E47" s="3">
        <v>0</v>
      </c>
      <c r="F47" s="41">
        <v>628.18209904126468</v>
      </c>
      <c r="G47" s="41">
        <v>7.7900958735312997E-2</v>
      </c>
    </row>
    <row r="48" spans="1:7" x14ac:dyDescent="0.2">
      <c r="A48" s="3">
        <v>76</v>
      </c>
      <c r="B48" s="4">
        <v>761.55</v>
      </c>
      <c r="C48" s="3">
        <v>2</v>
      </c>
      <c r="D48" s="5">
        <v>1.63</v>
      </c>
      <c r="E48" s="3">
        <v>0</v>
      </c>
      <c r="F48" s="41">
        <v>732.64119735818235</v>
      </c>
      <c r="G48" s="41">
        <v>28.908802641817601</v>
      </c>
    </row>
    <row r="49" spans="1:7" x14ac:dyDescent="0.2">
      <c r="A49" s="3">
        <v>77</v>
      </c>
      <c r="B49" s="4">
        <v>885</v>
      </c>
      <c r="C49" s="3">
        <v>5</v>
      </c>
      <c r="D49" s="5">
        <v>0.5</v>
      </c>
      <c r="E49" s="3">
        <v>0</v>
      </c>
      <c r="F49" s="41">
        <v>934.77749393258591</v>
      </c>
      <c r="G49" s="41">
        <v>-49.777493932585912</v>
      </c>
    </row>
    <row r="50" spans="1:7" x14ac:dyDescent="0.2">
      <c r="A50" s="3">
        <v>78</v>
      </c>
      <c r="B50" s="4">
        <v>865.38</v>
      </c>
      <c r="C50" s="3">
        <v>4</v>
      </c>
      <c r="D50" s="5">
        <v>0.13</v>
      </c>
      <c r="E50" s="3">
        <v>0</v>
      </c>
      <c r="F50" s="41">
        <v>840.94651647965065</v>
      </c>
      <c r="G50" s="41">
        <v>24.433483520349341</v>
      </c>
    </row>
    <row r="51" spans="1:7" x14ac:dyDescent="0.2">
      <c r="A51" s="3">
        <v>80</v>
      </c>
      <c r="B51" s="4">
        <v>825</v>
      </c>
      <c r="C51" s="3">
        <v>3</v>
      </c>
      <c r="D51" s="5">
        <v>1.5</v>
      </c>
      <c r="E51" s="3">
        <v>0</v>
      </c>
      <c r="F51" s="41">
        <v>808.75864003781339</v>
      </c>
      <c r="G51" s="41">
        <v>16.241359962186607</v>
      </c>
    </row>
    <row r="52" spans="1:7" x14ac:dyDescent="0.2">
      <c r="A52" s="3">
        <v>81</v>
      </c>
      <c r="B52" s="4">
        <v>848.1</v>
      </c>
      <c r="C52" s="3">
        <v>3</v>
      </c>
      <c r="D52" s="5">
        <v>1.5</v>
      </c>
      <c r="E52" s="3">
        <v>0</v>
      </c>
      <c r="F52" s="41">
        <v>808.75864003781339</v>
      </c>
      <c r="G52" s="41">
        <v>39.34135996218663</v>
      </c>
    </row>
    <row r="53" spans="1:7" x14ac:dyDescent="0.2">
      <c r="A53" s="3">
        <v>82</v>
      </c>
      <c r="B53" s="4">
        <v>681.93</v>
      </c>
      <c r="C53" s="3">
        <v>1</v>
      </c>
      <c r="D53" s="5">
        <v>0.79</v>
      </c>
      <c r="E53" s="3">
        <v>0</v>
      </c>
      <c r="F53" s="41">
        <v>622.15949721834136</v>
      </c>
      <c r="G53" s="41">
        <v>59.770502781658593</v>
      </c>
    </row>
    <row r="54" spans="1:7" x14ac:dyDescent="0.2">
      <c r="A54" s="3">
        <v>85</v>
      </c>
      <c r="B54" s="4">
        <v>729.72</v>
      </c>
      <c r="C54" s="3">
        <v>4</v>
      </c>
      <c r="D54" s="5">
        <v>0.13</v>
      </c>
      <c r="E54" s="3">
        <v>0</v>
      </c>
      <c r="F54" s="41">
        <v>840.94651647965065</v>
      </c>
      <c r="G54" s="41">
        <v>-111.22651647965063</v>
      </c>
    </row>
    <row r="55" spans="1:7" x14ac:dyDescent="0.2">
      <c r="A55" s="3">
        <v>88</v>
      </c>
      <c r="B55" s="4">
        <v>813.48</v>
      </c>
      <c r="C55" s="3">
        <v>2</v>
      </c>
      <c r="D55" s="5">
        <v>1.5</v>
      </c>
      <c r="E55" s="3">
        <v>0</v>
      </c>
      <c r="F55" s="41">
        <v>728.03567831712326</v>
      </c>
      <c r="G55" s="41">
        <v>85.444321682876762</v>
      </c>
    </row>
    <row r="56" spans="1:7" x14ac:dyDescent="0.2">
      <c r="A56" s="3">
        <v>90</v>
      </c>
      <c r="B56" s="4">
        <v>894.24</v>
      </c>
      <c r="C56" s="3">
        <v>4</v>
      </c>
      <c r="D56" s="5">
        <v>0.13</v>
      </c>
      <c r="E56" s="3">
        <v>0</v>
      </c>
      <c r="F56" s="41">
        <v>840.94651647965065</v>
      </c>
      <c r="G56" s="41">
        <v>53.293483520349355</v>
      </c>
    </row>
    <row r="57" spans="1:7" x14ac:dyDescent="0.2">
      <c r="A57" s="3">
        <v>91</v>
      </c>
      <c r="B57" s="4">
        <v>825</v>
      </c>
      <c r="C57" s="3">
        <v>4</v>
      </c>
      <c r="D57" s="5">
        <v>0.5</v>
      </c>
      <c r="E57" s="3">
        <v>0</v>
      </c>
      <c r="F57" s="41">
        <v>854.05453221189566</v>
      </c>
      <c r="G57" s="41">
        <v>-29.054532211895662</v>
      </c>
    </row>
    <row r="58" spans="1:7" x14ac:dyDescent="0.2">
      <c r="A58" s="3">
        <v>92</v>
      </c>
      <c r="B58" s="4">
        <v>892.5</v>
      </c>
      <c r="C58" s="3">
        <v>5</v>
      </c>
      <c r="D58" s="5">
        <v>1.5</v>
      </c>
      <c r="E58" s="3">
        <v>0</v>
      </c>
      <c r="F58" s="41">
        <v>970.20456347919389</v>
      </c>
      <c r="G58" s="41">
        <v>-77.704563479193894</v>
      </c>
    </row>
    <row r="59" spans="1:7" x14ac:dyDescent="0.2">
      <c r="A59" s="3">
        <v>93</v>
      </c>
      <c r="B59" s="4">
        <v>687</v>
      </c>
      <c r="C59" s="3">
        <v>2</v>
      </c>
      <c r="D59" s="5">
        <v>2.5</v>
      </c>
      <c r="E59" s="3">
        <v>0</v>
      </c>
      <c r="F59" s="41">
        <v>763.46274786373124</v>
      </c>
      <c r="G59" s="41">
        <v>-76.462747863731238</v>
      </c>
    </row>
    <row r="60" spans="1:7" x14ac:dyDescent="0.2">
      <c r="A60" s="3">
        <v>94</v>
      </c>
      <c r="B60" s="4">
        <v>796.17</v>
      </c>
      <c r="C60" s="3">
        <v>3</v>
      </c>
      <c r="D60" s="5">
        <v>0.5</v>
      </c>
      <c r="E60" s="3">
        <v>0</v>
      </c>
      <c r="F60" s="41">
        <v>773.33157049120541</v>
      </c>
      <c r="G60" s="41">
        <v>22.838429508794547</v>
      </c>
    </row>
    <row r="61" spans="1:7" x14ac:dyDescent="0.2">
      <c r="A61" s="3">
        <v>95</v>
      </c>
      <c r="B61" s="4">
        <v>702</v>
      </c>
      <c r="C61" s="3">
        <v>2</v>
      </c>
      <c r="D61" s="5">
        <v>1.21</v>
      </c>
      <c r="E61" s="3">
        <v>0</v>
      </c>
      <c r="F61" s="41">
        <v>717.76182814860692</v>
      </c>
      <c r="G61" s="41">
        <v>-15.761828148606924</v>
      </c>
    </row>
    <row r="62" spans="1:7" x14ac:dyDescent="0.2">
      <c r="A62" s="3">
        <v>96</v>
      </c>
      <c r="B62" s="4">
        <v>788.04</v>
      </c>
      <c r="C62" s="3">
        <v>1</v>
      </c>
      <c r="D62" s="5">
        <v>0.5</v>
      </c>
      <c r="E62" s="3">
        <v>0</v>
      </c>
      <c r="F62" s="41">
        <v>611.88564704982502</v>
      </c>
      <c r="G62" s="41">
        <v>176.15435295017494</v>
      </c>
    </row>
    <row r="63" spans="1:7" x14ac:dyDescent="0.2">
      <c r="A63" s="3">
        <v>98</v>
      </c>
      <c r="B63" s="4">
        <v>778.86</v>
      </c>
      <c r="C63" s="3">
        <v>1</v>
      </c>
      <c r="D63" s="5">
        <v>4.5</v>
      </c>
      <c r="E63" s="3">
        <v>0</v>
      </c>
      <c r="F63" s="41">
        <v>753.59392523625706</v>
      </c>
      <c r="G63" s="41">
        <v>25.266074763742949</v>
      </c>
    </row>
    <row r="64" spans="1:7" x14ac:dyDescent="0.2">
      <c r="A64" s="3">
        <v>99</v>
      </c>
      <c r="B64" s="4">
        <v>795</v>
      </c>
      <c r="C64" s="3">
        <v>2</v>
      </c>
      <c r="D64" s="5">
        <v>2.5</v>
      </c>
      <c r="E64" s="3">
        <v>0</v>
      </c>
      <c r="F64" s="41">
        <v>763.46274786373124</v>
      </c>
      <c r="G64" s="41">
        <v>31.537252136268762</v>
      </c>
    </row>
    <row r="65" spans="1:7" x14ac:dyDescent="0.2">
      <c r="A65" s="3">
        <v>100</v>
      </c>
      <c r="B65" s="4">
        <v>780.24</v>
      </c>
      <c r="C65" s="3">
        <v>2</v>
      </c>
      <c r="D65" s="5">
        <v>0.13</v>
      </c>
      <c r="E65" s="3">
        <v>0</v>
      </c>
      <c r="F65" s="41">
        <v>679.50059303827038</v>
      </c>
      <c r="G65" s="41">
        <v>100.73940696172963</v>
      </c>
    </row>
    <row r="66" spans="1:7" x14ac:dyDescent="0.2">
      <c r="A66" s="3">
        <v>103</v>
      </c>
      <c r="B66" s="4">
        <v>810</v>
      </c>
      <c r="C66" s="3">
        <v>5</v>
      </c>
      <c r="D66" s="5">
        <v>0.5</v>
      </c>
      <c r="E66" s="3">
        <v>0</v>
      </c>
      <c r="F66" s="41">
        <v>934.77749393258591</v>
      </c>
      <c r="G66" s="41">
        <v>-124.77749393258591</v>
      </c>
    </row>
    <row r="67" spans="1:7" x14ac:dyDescent="0.2">
      <c r="A67" s="3">
        <v>104</v>
      </c>
      <c r="B67" s="4">
        <v>630</v>
      </c>
      <c r="C67" s="3">
        <v>1</v>
      </c>
      <c r="D67" s="5">
        <v>0.21</v>
      </c>
      <c r="E67" s="3">
        <v>0</v>
      </c>
      <c r="F67" s="41">
        <v>601.61179688130869</v>
      </c>
      <c r="G67" s="41">
        <v>28.388203118691308</v>
      </c>
    </row>
    <row r="68" spans="1:7" x14ac:dyDescent="0.2">
      <c r="A68" s="3">
        <v>105</v>
      </c>
      <c r="B68" s="4">
        <v>729.72</v>
      </c>
      <c r="C68" s="3">
        <v>4</v>
      </c>
      <c r="D68" s="5">
        <v>0.5</v>
      </c>
      <c r="E68" s="3">
        <v>0</v>
      </c>
      <c r="F68" s="41">
        <v>854.05453221189566</v>
      </c>
      <c r="G68" s="41">
        <v>-124.33453221189563</v>
      </c>
    </row>
    <row r="69" spans="1:7" x14ac:dyDescent="0.2">
      <c r="A69" s="3">
        <v>107</v>
      </c>
      <c r="B69" s="4">
        <v>816</v>
      </c>
      <c r="C69" s="3">
        <v>3</v>
      </c>
      <c r="D69" s="5">
        <v>1.5</v>
      </c>
      <c r="E69" s="3">
        <v>0</v>
      </c>
      <c r="F69" s="41">
        <v>808.75864003781339</v>
      </c>
      <c r="G69" s="41">
        <v>7.2413599621866069</v>
      </c>
    </row>
    <row r="70" spans="1:7" x14ac:dyDescent="0.2">
      <c r="A70" s="3">
        <v>109</v>
      </c>
      <c r="B70" s="4">
        <v>723.48</v>
      </c>
      <c r="C70" s="3">
        <v>2</v>
      </c>
      <c r="D70" s="5">
        <v>1.29</v>
      </c>
      <c r="E70" s="3">
        <v>0</v>
      </c>
      <c r="F70" s="41">
        <v>720.5959937123356</v>
      </c>
      <c r="G70" s="41">
        <v>2.8840062876644197</v>
      </c>
    </row>
    <row r="71" spans="1:7" x14ac:dyDescent="0.2">
      <c r="A71" s="3">
        <v>112</v>
      </c>
      <c r="B71" s="4">
        <v>894.24</v>
      </c>
      <c r="C71" s="3">
        <v>6</v>
      </c>
      <c r="D71" s="5">
        <v>0.5</v>
      </c>
      <c r="E71" s="3">
        <v>0</v>
      </c>
      <c r="F71" s="41">
        <v>1015.500455653276</v>
      </c>
      <c r="G71" s="41">
        <v>-121.26045565327604</v>
      </c>
    </row>
    <row r="72" spans="1:7" x14ac:dyDescent="0.2">
      <c r="A72" s="3">
        <v>113</v>
      </c>
      <c r="B72" s="4">
        <v>602.30999999999995</v>
      </c>
      <c r="C72" s="3">
        <v>1</v>
      </c>
      <c r="D72" s="5">
        <v>1.04</v>
      </c>
      <c r="E72" s="3">
        <v>0</v>
      </c>
      <c r="F72" s="41">
        <v>631.01626460499335</v>
      </c>
      <c r="G72" s="41">
        <v>-28.706264604993407</v>
      </c>
    </row>
    <row r="73" spans="1:7" x14ac:dyDescent="0.2">
      <c r="A73" s="3">
        <v>114</v>
      </c>
      <c r="B73" s="4">
        <v>1003.86</v>
      </c>
      <c r="C73" s="3">
        <v>7</v>
      </c>
      <c r="D73" s="5">
        <v>2.5</v>
      </c>
      <c r="E73" s="3">
        <v>0</v>
      </c>
      <c r="F73" s="41">
        <v>1167.0775564671824</v>
      </c>
      <c r="G73" s="41">
        <v>-163.21755646718236</v>
      </c>
    </row>
    <row r="74" spans="1:7" x14ac:dyDescent="0.2">
      <c r="A74" s="3">
        <v>116</v>
      </c>
      <c r="B74" s="4">
        <v>840</v>
      </c>
      <c r="C74" s="3">
        <v>3</v>
      </c>
      <c r="D74" s="5">
        <v>1.5</v>
      </c>
      <c r="E74" s="3">
        <v>0</v>
      </c>
      <c r="F74" s="41">
        <v>808.75864003781339</v>
      </c>
      <c r="G74" s="41">
        <v>31.241359962186607</v>
      </c>
    </row>
    <row r="75" spans="1:7" x14ac:dyDescent="0.2">
      <c r="A75" s="3">
        <v>117</v>
      </c>
      <c r="B75" s="4">
        <v>756</v>
      </c>
      <c r="C75" s="3">
        <v>2</v>
      </c>
      <c r="D75" s="5">
        <v>2.5</v>
      </c>
      <c r="E75" s="3">
        <v>0</v>
      </c>
      <c r="F75" s="41">
        <v>763.46274786373124</v>
      </c>
      <c r="G75" s="41">
        <v>-7.4627478637312379</v>
      </c>
    </row>
    <row r="76" spans="1:7" x14ac:dyDescent="0.2">
      <c r="A76" s="3">
        <v>118</v>
      </c>
      <c r="B76" s="4">
        <v>770.19</v>
      </c>
      <c r="C76" s="3">
        <v>2</v>
      </c>
      <c r="D76" s="5">
        <v>1.5</v>
      </c>
      <c r="E76" s="3">
        <v>0</v>
      </c>
      <c r="F76" s="41">
        <v>728.03567831712326</v>
      </c>
      <c r="G76" s="41">
        <v>42.154321682876798</v>
      </c>
    </row>
    <row r="77" spans="1:7" x14ac:dyDescent="0.2">
      <c r="A77" s="3">
        <v>119</v>
      </c>
      <c r="B77" s="4">
        <v>750</v>
      </c>
      <c r="C77" s="3">
        <v>2</v>
      </c>
      <c r="D77" s="5">
        <v>0.5</v>
      </c>
      <c r="E77" s="3">
        <v>0</v>
      </c>
      <c r="F77" s="41">
        <v>692.60860877051527</v>
      </c>
      <c r="G77" s="41">
        <v>57.391391229484725</v>
      </c>
    </row>
    <row r="78" spans="1:7" x14ac:dyDescent="0.2">
      <c r="A78" s="3">
        <v>120</v>
      </c>
      <c r="B78" s="4">
        <v>687</v>
      </c>
      <c r="C78" s="3">
        <v>2</v>
      </c>
      <c r="D78" s="5">
        <v>2.5</v>
      </c>
      <c r="E78" s="3">
        <v>0</v>
      </c>
      <c r="F78" s="41">
        <v>763.46274786373124</v>
      </c>
      <c r="G78" s="41">
        <v>-76.462747863731238</v>
      </c>
    </row>
    <row r="79" spans="1:7" x14ac:dyDescent="0.2">
      <c r="A79" s="3">
        <v>121</v>
      </c>
      <c r="B79" s="4">
        <v>900</v>
      </c>
      <c r="C79" s="3">
        <v>4</v>
      </c>
      <c r="D79" s="5">
        <v>0.5</v>
      </c>
      <c r="E79" s="3">
        <v>0</v>
      </c>
      <c r="F79" s="41">
        <v>854.05453221189566</v>
      </c>
      <c r="G79" s="41">
        <v>45.945467788104338</v>
      </c>
    </row>
    <row r="80" spans="1:7" x14ac:dyDescent="0.2">
      <c r="A80" s="3">
        <v>122</v>
      </c>
      <c r="B80" s="4">
        <v>780</v>
      </c>
      <c r="C80" s="3">
        <v>2</v>
      </c>
      <c r="D80" s="5">
        <v>1.04</v>
      </c>
      <c r="E80" s="3">
        <v>0</v>
      </c>
      <c r="F80" s="41">
        <v>711.7392263256836</v>
      </c>
      <c r="G80" s="41">
        <v>68.260773674316397</v>
      </c>
    </row>
    <row r="81" spans="1:7" x14ac:dyDescent="0.2">
      <c r="A81" s="3">
        <v>125</v>
      </c>
      <c r="B81" s="4">
        <v>911.55</v>
      </c>
      <c r="C81" s="3">
        <v>5</v>
      </c>
      <c r="D81" s="5">
        <v>0.5</v>
      </c>
      <c r="E81" s="3">
        <v>0</v>
      </c>
      <c r="F81" s="41">
        <v>934.77749393258591</v>
      </c>
      <c r="G81" s="41">
        <v>-23.227493932585958</v>
      </c>
    </row>
    <row r="82" spans="1:7" x14ac:dyDescent="0.2">
      <c r="A82" s="3">
        <v>127</v>
      </c>
      <c r="B82" s="4">
        <v>709.65</v>
      </c>
      <c r="C82" s="3">
        <v>2</v>
      </c>
      <c r="D82" s="5">
        <v>1.79</v>
      </c>
      <c r="E82" s="3">
        <v>0</v>
      </c>
      <c r="F82" s="41">
        <v>738.30952848563959</v>
      </c>
      <c r="G82" s="41">
        <v>-28.659528485639612</v>
      </c>
    </row>
    <row r="83" spans="1:7" x14ac:dyDescent="0.2">
      <c r="A83" s="3">
        <v>129</v>
      </c>
      <c r="B83" s="4">
        <v>787.5</v>
      </c>
      <c r="C83" s="3">
        <v>2</v>
      </c>
      <c r="D83" s="5">
        <v>1.21</v>
      </c>
      <c r="E83" s="3">
        <v>0</v>
      </c>
      <c r="F83" s="41">
        <v>717.76182814860692</v>
      </c>
      <c r="G83" s="41">
        <v>69.738171851393076</v>
      </c>
    </row>
    <row r="84" spans="1:7" x14ac:dyDescent="0.2">
      <c r="A84" s="3">
        <v>130</v>
      </c>
      <c r="B84" s="4">
        <v>807.72</v>
      </c>
      <c r="C84" s="3">
        <v>2</v>
      </c>
      <c r="D84" s="5">
        <v>0.5</v>
      </c>
      <c r="E84" s="3">
        <v>0</v>
      </c>
      <c r="F84" s="41">
        <v>692.60860877051527</v>
      </c>
      <c r="G84" s="41">
        <v>115.11139122948475</v>
      </c>
    </row>
    <row r="85" spans="1:7" x14ac:dyDescent="0.2">
      <c r="A85" s="3">
        <v>132</v>
      </c>
      <c r="B85" s="4">
        <v>807.69</v>
      </c>
      <c r="C85" s="3">
        <v>4</v>
      </c>
      <c r="D85" s="5">
        <v>2.21</v>
      </c>
      <c r="E85" s="3">
        <v>0</v>
      </c>
      <c r="F85" s="41">
        <v>914.63482113659529</v>
      </c>
      <c r="G85" s="41">
        <v>-106.94482113659524</v>
      </c>
    </row>
    <row r="86" spans="1:7" x14ac:dyDescent="0.2">
      <c r="A86" s="3">
        <v>134</v>
      </c>
      <c r="B86" s="4">
        <v>1024.29</v>
      </c>
      <c r="C86" s="3">
        <v>7</v>
      </c>
      <c r="D86" s="5">
        <v>0.5</v>
      </c>
      <c r="E86" s="3">
        <v>0</v>
      </c>
      <c r="F86" s="41">
        <v>1096.2234173739664</v>
      </c>
      <c r="G86" s="41">
        <v>-71.933417373966449</v>
      </c>
    </row>
    <row r="87" spans="1:7" x14ac:dyDescent="0.2">
      <c r="A87" s="3">
        <v>135</v>
      </c>
      <c r="B87" s="4">
        <v>588.48</v>
      </c>
      <c r="C87" s="3">
        <v>1</v>
      </c>
      <c r="D87" s="5">
        <v>1.1299999999999999</v>
      </c>
      <c r="E87" s="3">
        <v>0</v>
      </c>
      <c r="F87" s="41">
        <v>634.20470086418811</v>
      </c>
      <c r="G87" s="41">
        <v>-45.724700864188094</v>
      </c>
    </row>
    <row r="88" spans="1:7" x14ac:dyDescent="0.2">
      <c r="A88" s="3">
        <v>136</v>
      </c>
      <c r="B88" s="4">
        <v>905.79</v>
      </c>
      <c r="C88" s="3">
        <v>5</v>
      </c>
      <c r="D88" s="5">
        <v>0.79</v>
      </c>
      <c r="E88" s="3">
        <v>0</v>
      </c>
      <c r="F88" s="41">
        <v>945.05134410110225</v>
      </c>
      <c r="G88" s="41">
        <v>-39.261344101102281</v>
      </c>
    </row>
    <row r="89" spans="1:7" x14ac:dyDescent="0.2">
      <c r="A89" s="3">
        <v>139</v>
      </c>
      <c r="B89" s="4">
        <v>801.93</v>
      </c>
      <c r="C89" s="3">
        <v>2</v>
      </c>
      <c r="D89" s="5">
        <v>1.21</v>
      </c>
      <c r="E89" s="3">
        <v>0</v>
      </c>
      <c r="F89" s="41">
        <v>717.76182814860692</v>
      </c>
      <c r="G89" s="41">
        <v>84.168171851393026</v>
      </c>
    </row>
    <row r="90" spans="1:7" x14ac:dyDescent="0.2">
      <c r="A90" s="3">
        <v>140</v>
      </c>
      <c r="B90" s="4">
        <v>612</v>
      </c>
      <c r="C90" s="3">
        <v>1</v>
      </c>
      <c r="D90" s="5">
        <v>0.5</v>
      </c>
      <c r="E90" s="3">
        <v>0</v>
      </c>
      <c r="F90" s="41">
        <v>611.88564704982502</v>
      </c>
      <c r="G90" s="41">
        <v>0.11435295017497538</v>
      </c>
    </row>
    <row r="91" spans="1:7" x14ac:dyDescent="0.2">
      <c r="A91" s="3">
        <v>141</v>
      </c>
      <c r="B91" s="4">
        <v>1001.55</v>
      </c>
      <c r="C91" s="3">
        <v>6</v>
      </c>
      <c r="D91" s="5">
        <v>1.5</v>
      </c>
      <c r="E91" s="3">
        <v>0</v>
      </c>
      <c r="F91" s="41">
        <v>1050.927525199884</v>
      </c>
      <c r="G91" s="41">
        <v>-49.377525199884076</v>
      </c>
    </row>
    <row r="92" spans="1:7" x14ac:dyDescent="0.2">
      <c r="A92" s="3">
        <v>142</v>
      </c>
      <c r="B92" s="4">
        <v>931.74</v>
      </c>
      <c r="C92" s="3">
        <v>4</v>
      </c>
      <c r="D92" s="5">
        <v>1.5</v>
      </c>
      <c r="E92" s="3">
        <v>0</v>
      </c>
      <c r="F92" s="41">
        <v>889.48160175850364</v>
      </c>
      <c r="G92" s="41">
        <v>42.258398241496366</v>
      </c>
    </row>
    <row r="93" spans="1:7" x14ac:dyDescent="0.2">
      <c r="A93" s="3">
        <v>144</v>
      </c>
      <c r="B93" s="4">
        <v>729.72</v>
      </c>
      <c r="C93" s="3">
        <v>4</v>
      </c>
      <c r="D93" s="5">
        <v>0.13</v>
      </c>
      <c r="E93" s="3">
        <v>0</v>
      </c>
      <c r="F93" s="41">
        <v>840.94651647965065</v>
      </c>
      <c r="G93" s="41">
        <v>-111.22651647965063</v>
      </c>
    </row>
    <row r="94" spans="1:7" x14ac:dyDescent="0.2">
      <c r="A94" s="3">
        <v>145</v>
      </c>
      <c r="B94" s="4">
        <v>1365</v>
      </c>
      <c r="C94" s="3">
        <v>8</v>
      </c>
      <c r="D94" s="5">
        <v>0.5</v>
      </c>
      <c r="E94" s="3">
        <v>0</v>
      </c>
      <c r="F94" s="41">
        <v>1176.9463790946565</v>
      </c>
      <c r="G94" s="41">
        <v>188.05362090534345</v>
      </c>
    </row>
    <row r="95" spans="1:7" x14ac:dyDescent="0.2">
      <c r="A95" s="3">
        <v>146</v>
      </c>
      <c r="B95" s="4">
        <v>810</v>
      </c>
      <c r="C95" s="3">
        <v>3</v>
      </c>
      <c r="D95" s="5">
        <v>1.5</v>
      </c>
      <c r="E95" s="3">
        <v>0</v>
      </c>
      <c r="F95" s="41">
        <v>808.75864003781339</v>
      </c>
      <c r="G95" s="41">
        <v>1.2413599621866069</v>
      </c>
    </row>
    <row r="96" spans="1:7" x14ac:dyDescent="0.2">
      <c r="A96" s="3">
        <v>147</v>
      </c>
      <c r="B96" s="4">
        <v>856.17</v>
      </c>
      <c r="C96" s="3">
        <v>1</v>
      </c>
      <c r="D96" s="5">
        <v>1.5</v>
      </c>
      <c r="E96" s="3">
        <v>0</v>
      </c>
      <c r="F96" s="41">
        <v>647.31271659643301</v>
      </c>
      <c r="G96" s="41">
        <v>208.85728340356695</v>
      </c>
    </row>
    <row r="97" spans="1:7" x14ac:dyDescent="0.2">
      <c r="A97" s="3">
        <v>149</v>
      </c>
      <c r="B97" s="4">
        <v>624</v>
      </c>
      <c r="C97" s="3">
        <v>2</v>
      </c>
      <c r="D97" s="5">
        <v>0.79</v>
      </c>
      <c r="E97" s="3">
        <v>0</v>
      </c>
      <c r="F97" s="41">
        <v>702.88245893903161</v>
      </c>
      <c r="G97" s="41">
        <v>-78.882458939031608</v>
      </c>
    </row>
    <row r="98" spans="1:7" x14ac:dyDescent="0.2">
      <c r="A98" s="3">
        <v>150</v>
      </c>
      <c r="B98" s="4">
        <v>865.41</v>
      </c>
      <c r="C98" s="3">
        <v>4</v>
      </c>
      <c r="D98" s="5">
        <v>0.5</v>
      </c>
      <c r="E98" s="3">
        <v>0</v>
      </c>
      <c r="F98" s="41">
        <v>854.05453221189566</v>
      </c>
      <c r="G98" s="41">
        <v>11.355467788104306</v>
      </c>
    </row>
    <row r="99" spans="1:7" x14ac:dyDescent="0.2">
      <c r="A99" s="3">
        <v>151</v>
      </c>
      <c r="B99" s="4">
        <v>697.86</v>
      </c>
      <c r="C99" s="3">
        <v>1</v>
      </c>
      <c r="D99" s="5">
        <v>0.88</v>
      </c>
      <c r="E99" s="3">
        <v>0</v>
      </c>
      <c r="F99" s="41">
        <v>625.34793347753612</v>
      </c>
      <c r="G99" s="41">
        <v>72.512066522463897</v>
      </c>
    </row>
    <row r="100" spans="1:7" x14ac:dyDescent="0.2">
      <c r="A100" s="3">
        <v>152</v>
      </c>
      <c r="B100" s="4">
        <v>1237.5</v>
      </c>
      <c r="C100" s="3">
        <v>7</v>
      </c>
      <c r="D100" s="5">
        <v>1.96</v>
      </c>
      <c r="E100" s="3">
        <v>0</v>
      </c>
      <c r="F100" s="41">
        <v>1147.946938912014</v>
      </c>
      <c r="G100" s="41">
        <v>89.553061087985952</v>
      </c>
    </row>
    <row r="101" spans="1:7" x14ac:dyDescent="0.2">
      <c r="A101" s="3">
        <v>153</v>
      </c>
      <c r="B101" s="4">
        <v>990</v>
      </c>
      <c r="C101" s="3">
        <v>6</v>
      </c>
      <c r="D101" s="5">
        <v>2.5</v>
      </c>
      <c r="E101" s="3">
        <v>0</v>
      </c>
      <c r="F101" s="41">
        <v>1086.354594746492</v>
      </c>
      <c r="G101" s="41">
        <v>-96.354594746492012</v>
      </c>
    </row>
    <row r="102" spans="1:7" x14ac:dyDescent="0.2">
      <c r="A102" s="3">
        <v>154</v>
      </c>
      <c r="B102" s="4">
        <v>818.1</v>
      </c>
      <c r="C102" s="3">
        <v>1</v>
      </c>
      <c r="D102" s="5">
        <v>1.5</v>
      </c>
      <c r="E102" s="3">
        <v>0</v>
      </c>
      <c r="F102" s="41">
        <v>647.31271659643301</v>
      </c>
      <c r="G102" s="41">
        <v>170.78728340356702</v>
      </c>
    </row>
    <row r="103" spans="1:7" x14ac:dyDescent="0.2">
      <c r="A103" s="3">
        <v>155</v>
      </c>
      <c r="B103" s="4">
        <v>687</v>
      </c>
      <c r="C103" s="3">
        <v>2</v>
      </c>
      <c r="D103" s="5">
        <v>2.5</v>
      </c>
      <c r="E103" s="3">
        <v>0</v>
      </c>
      <c r="F103" s="41">
        <v>763.46274786373124</v>
      </c>
      <c r="G103" s="41">
        <v>-76.462747863731238</v>
      </c>
    </row>
    <row r="104" spans="1:7" x14ac:dyDescent="0.2">
      <c r="A104" s="3">
        <v>156</v>
      </c>
      <c r="B104" s="4">
        <v>1067.31</v>
      </c>
      <c r="C104" s="3">
        <v>7</v>
      </c>
      <c r="D104" s="5">
        <v>1.5</v>
      </c>
      <c r="E104" s="3">
        <v>0</v>
      </c>
      <c r="F104" s="41">
        <v>1131.6504869205744</v>
      </c>
      <c r="G104" s="41">
        <v>-64.340486920574449</v>
      </c>
    </row>
    <row r="105" spans="1:7" x14ac:dyDescent="0.2">
      <c r="A105" s="3">
        <v>160</v>
      </c>
      <c r="B105" s="4">
        <v>866.85</v>
      </c>
      <c r="C105" s="3">
        <v>5</v>
      </c>
      <c r="D105" s="5">
        <v>1.5</v>
      </c>
      <c r="E105" s="3">
        <v>0</v>
      </c>
      <c r="F105" s="41">
        <v>970.20456347919389</v>
      </c>
      <c r="G105" s="41">
        <v>-103.35456347919387</v>
      </c>
    </row>
    <row r="106" spans="1:7" x14ac:dyDescent="0.2">
      <c r="A106" s="3">
        <v>162</v>
      </c>
      <c r="B106" s="4">
        <v>1081.74</v>
      </c>
      <c r="C106" s="3">
        <v>6</v>
      </c>
      <c r="D106" s="5">
        <v>5</v>
      </c>
      <c r="E106" s="3">
        <v>0</v>
      </c>
      <c r="F106" s="41">
        <v>1174.922268613012</v>
      </c>
      <c r="G106" s="41">
        <v>-93.182268613011956</v>
      </c>
    </row>
    <row r="107" spans="1:7" x14ac:dyDescent="0.2">
      <c r="A107" s="3">
        <v>164</v>
      </c>
      <c r="B107" s="4">
        <v>830.79</v>
      </c>
      <c r="C107" s="3">
        <v>5</v>
      </c>
      <c r="D107" s="5">
        <v>0.5</v>
      </c>
      <c r="E107" s="3">
        <v>0</v>
      </c>
      <c r="F107" s="41">
        <v>934.77749393258591</v>
      </c>
      <c r="G107" s="41">
        <v>-103.98749393258595</v>
      </c>
    </row>
    <row r="108" spans="1:7" x14ac:dyDescent="0.2">
      <c r="A108" s="3">
        <v>165</v>
      </c>
      <c r="B108" s="4">
        <v>692.31</v>
      </c>
      <c r="C108" s="3">
        <v>2</v>
      </c>
      <c r="D108" s="5">
        <v>0.04</v>
      </c>
      <c r="E108" s="3">
        <v>0</v>
      </c>
      <c r="F108" s="41">
        <v>676.31215677907562</v>
      </c>
      <c r="G108" s="41">
        <v>15.997843220924324</v>
      </c>
    </row>
    <row r="109" spans="1:7" x14ac:dyDescent="0.2">
      <c r="A109" s="3">
        <v>167</v>
      </c>
      <c r="B109" s="4">
        <v>836.55</v>
      </c>
      <c r="C109" s="3">
        <v>3</v>
      </c>
      <c r="D109" s="5">
        <v>0.13</v>
      </c>
      <c r="E109" s="3">
        <v>0</v>
      </c>
      <c r="F109" s="41">
        <v>760.22355475896052</v>
      </c>
      <c r="G109" s="41">
        <v>76.326445241039437</v>
      </c>
    </row>
    <row r="110" spans="1:7" x14ac:dyDescent="0.2">
      <c r="A110" s="3">
        <v>168</v>
      </c>
      <c r="B110" s="4">
        <v>735</v>
      </c>
      <c r="C110" s="3">
        <v>2</v>
      </c>
      <c r="D110" s="5">
        <v>0.5</v>
      </c>
      <c r="E110" s="3">
        <v>0</v>
      </c>
      <c r="F110" s="41">
        <v>692.60860877051527</v>
      </c>
      <c r="G110" s="41">
        <v>42.391391229484725</v>
      </c>
    </row>
    <row r="111" spans="1:7" x14ac:dyDescent="0.2">
      <c r="A111" s="3">
        <v>169</v>
      </c>
      <c r="B111" s="4">
        <v>1073.0999999999999</v>
      </c>
      <c r="C111" s="3">
        <v>5</v>
      </c>
      <c r="D111" s="5">
        <v>1.5</v>
      </c>
      <c r="E111" s="3">
        <v>0</v>
      </c>
      <c r="F111" s="41">
        <v>970.20456347919389</v>
      </c>
      <c r="G111" s="41">
        <v>102.89543652080602</v>
      </c>
    </row>
    <row r="112" spans="1:7" x14ac:dyDescent="0.2">
      <c r="A112" s="3">
        <v>170</v>
      </c>
      <c r="B112" s="4">
        <v>709.62</v>
      </c>
      <c r="C112" s="3">
        <v>2</v>
      </c>
      <c r="D112" s="5">
        <v>0.71</v>
      </c>
      <c r="E112" s="3">
        <v>0</v>
      </c>
      <c r="F112" s="41">
        <v>700.04829337530293</v>
      </c>
      <c r="G112" s="41">
        <v>9.5717066246970717</v>
      </c>
    </row>
    <row r="113" spans="1:7" x14ac:dyDescent="0.2">
      <c r="A113" s="3">
        <v>171</v>
      </c>
      <c r="B113" s="4">
        <v>923.1</v>
      </c>
      <c r="C113" s="3">
        <v>4</v>
      </c>
      <c r="D113" s="5">
        <v>0.5</v>
      </c>
      <c r="E113" s="3">
        <v>0</v>
      </c>
      <c r="F113" s="41">
        <v>854.05453221189566</v>
      </c>
      <c r="G113" s="41">
        <v>69.045467788104361</v>
      </c>
    </row>
    <row r="114" spans="1:7" x14ac:dyDescent="0.2">
      <c r="A114" s="3">
        <v>172</v>
      </c>
      <c r="B114" s="4">
        <v>1200</v>
      </c>
      <c r="C114" s="3">
        <v>6</v>
      </c>
      <c r="D114" s="5">
        <v>0.88</v>
      </c>
      <c r="E114" s="3">
        <v>0</v>
      </c>
      <c r="F114" s="41">
        <v>1028.962742080987</v>
      </c>
      <c r="G114" s="41">
        <v>171.03725791901297</v>
      </c>
    </row>
    <row r="115" spans="1:7" x14ac:dyDescent="0.2">
      <c r="A115" s="3">
        <v>174</v>
      </c>
      <c r="B115" s="4">
        <v>804</v>
      </c>
      <c r="C115" s="3">
        <v>2</v>
      </c>
      <c r="D115" s="5">
        <v>1.5</v>
      </c>
      <c r="E115" s="3">
        <v>0</v>
      </c>
      <c r="F115" s="41">
        <v>728.03567831712326</v>
      </c>
      <c r="G115" s="41">
        <v>75.964321682876744</v>
      </c>
    </row>
    <row r="116" spans="1:7" x14ac:dyDescent="0.2">
      <c r="A116" s="3">
        <v>175</v>
      </c>
      <c r="B116" s="4">
        <v>590.19000000000005</v>
      </c>
      <c r="C116" s="3">
        <v>1</v>
      </c>
      <c r="D116" s="5">
        <v>0.79</v>
      </c>
      <c r="E116" s="3">
        <v>0</v>
      </c>
      <c r="F116" s="41">
        <v>622.15949721834136</v>
      </c>
      <c r="G116" s="41">
        <v>-31.969497218341303</v>
      </c>
    </row>
    <row r="117" spans="1:7" x14ac:dyDescent="0.2">
      <c r="A117" s="3">
        <v>176</v>
      </c>
      <c r="B117" s="4">
        <v>913.86</v>
      </c>
      <c r="C117" s="3">
        <v>6</v>
      </c>
      <c r="D117" s="5">
        <v>0.5</v>
      </c>
      <c r="E117" s="3">
        <v>0</v>
      </c>
      <c r="F117" s="41">
        <v>1015.500455653276</v>
      </c>
      <c r="G117" s="41">
        <v>-101.64045565327604</v>
      </c>
    </row>
    <row r="118" spans="1:7" x14ac:dyDescent="0.2">
      <c r="A118" s="3">
        <v>177</v>
      </c>
      <c r="B118" s="4">
        <v>588.48</v>
      </c>
      <c r="C118" s="3">
        <v>1</v>
      </c>
      <c r="D118" s="5">
        <v>1.04</v>
      </c>
      <c r="E118" s="3">
        <v>0</v>
      </c>
      <c r="F118" s="41">
        <v>631.01626460499335</v>
      </c>
      <c r="G118" s="41">
        <v>-42.536264604993335</v>
      </c>
    </row>
    <row r="119" spans="1:7" x14ac:dyDescent="0.2">
      <c r="A119" s="3">
        <v>178</v>
      </c>
      <c r="B119" s="4">
        <v>780</v>
      </c>
      <c r="C119" s="3">
        <v>5</v>
      </c>
      <c r="D119" s="5">
        <v>0.5</v>
      </c>
      <c r="E119" s="3">
        <v>0</v>
      </c>
      <c r="F119" s="41">
        <v>934.77749393258591</v>
      </c>
      <c r="G119" s="41">
        <v>-154.77749393258591</v>
      </c>
    </row>
    <row r="120" spans="1:7" x14ac:dyDescent="0.2">
      <c r="A120" s="3">
        <v>179</v>
      </c>
      <c r="B120" s="4">
        <v>623.1</v>
      </c>
      <c r="C120" s="3">
        <v>1</v>
      </c>
      <c r="D120" s="5">
        <v>0.28999999999999998</v>
      </c>
      <c r="E120" s="3">
        <v>0</v>
      </c>
      <c r="F120" s="41">
        <v>604.44596244503737</v>
      </c>
      <c r="G120" s="41">
        <v>18.654037554962656</v>
      </c>
    </row>
    <row r="121" spans="1:7" x14ac:dyDescent="0.2">
      <c r="A121" s="3">
        <v>180</v>
      </c>
      <c r="B121" s="4">
        <v>717</v>
      </c>
      <c r="C121" s="3">
        <v>1</v>
      </c>
      <c r="D121" s="5">
        <v>0.71</v>
      </c>
      <c r="E121" s="3">
        <v>0</v>
      </c>
      <c r="F121" s="41">
        <v>619.32533165461268</v>
      </c>
      <c r="G121" s="41">
        <v>97.674668345387317</v>
      </c>
    </row>
    <row r="122" spans="1:7" x14ac:dyDescent="0.2">
      <c r="A122" s="3">
        <v>181</v>
      </c>
      <c r="B122" s="4">
        <v>761.55</v>
      </c>
      <c r="C122" s="3">
        <v>4</v>
      </c>
      <c r="D122" s="5">
        <v>0.71</v>
      </c>
      <c r="E122" s="3">
        <v>0</v>
      </c>
      <c r="F122" s="41">
        <v>861.49421681668332</v>
      </c>
      <c r="G122" s="41">
        <v>-99.944216816683365</v>
      </c>
    </row>
    <row r="123" spans="1:7" x14ac:dyDescent="0.2">
      <c r="A123" s="3">
        <v>183</v>
      </c>
      <c r="B123" s="4">
        <v>778.86</v>
      </c>
      <c r="C123" s="3">
        <v>2</v>
      </c>
      <c r="D123" s="5">
        <v>1.54</v>
      </c>
      <c r="E123" s="3">
        <v>0</v>
      </c>
      <c r="F123" s="41">
        <v>729.45276109898759</v>
      </c>
      <c r="G123" s="41">
        <v>49.40723890101242</v>
      </c>
    </row>
    <row r="124" spans="1:7" x14ac:dyDescent="0.2">
      <c r="A124" s="3">
        <v>184</v>
      </c>
      <c r="B124" s="4">
        <v>770.55</v>
      </c>
      <c r="C124" s="3">
        <v>3</v>
      </c>
      <c r="D124" s="5">
        <v>0.5</v>
      </c>
      <c r="E124" s="3">
        <v>0</v>
      </c>
      <c r="F124" s="41">
        <v>773.33157049120541</v>
      </c>
      <c r="G124" s="41">
        <v>-2.7815704912054571</v>
      </c>
    </row>
    <row r="125" spans="1:7" x14ac:dyDescent="0.2">
      <c r="A125" s="3">
        <v>186</v>
      </c>
      <c r="B125" s="4">
        <v>1360.08</v>
      </c>
      <c r="C125" s="3">
        <v>7</v>
      </c>
      <c r="D125" s="5">
        <v>0.5</v>
      </c>
      <c r="E125" s="3">
        <v>0</v>
      </c>
      <c r="F125" s="41">
        <v>1096.2234173739664</v>
      </c>
      <c r="G125" s="41">
        <v>263.85658262603351</v>
      </c>
    </row>
    <row r="126" spans="1:7" x14ac:dyDescent="0.2">
      <c r="A126" s="3">
        <v>187</v>
      </c>
      <c r="B126" s="4">
        <v>616.16999999999996</v>
      </c>
      <c r="C126" s="3">
        <v>2</v>
      </c>
      <c r="D126" s="5">
        <v>0.79</v>
      </c>
      <c r="E126" s="3">
        <v>0</v>
      </c>
      <c r="F126" s="41">
        <v>702.88245893903161</v>
      </c>
      <c r="G126" s="41">
        <v>-86.712458939031649</v>
      </c>
    </row>
    <row r="127" spans="1:7" x14ac:dyDescent="0.2">
      <c r="A127" s="3">
        <v>191</v>
      </c>
      <c r="B127" s="4">
        <v>634.62</v>
      </c>
      <c r="C127" s="3">
        <v>2</v>
      </c>
      <c r="D127" s="5">
        <v>0.21</v>
      </c>
      <c r="E127" s="3">
        <v>0</v>
      </c>
      <c r="F127" s="41">
        <v>682.33475860199894</v>
      </c>
      <c r="G127" s="41">
        <v>-47.714758601998938</v>
      </c>
    </row>
    <row r="128" spans="1:7" x14ac:dyDescent="0.2">
      <c r="A128" s="3">
        <v>192</v>
      </c>
      <c r="B128" s="4">
        <v>817.26</v>
      </c>
      <c r="C128" s="3">
        <v>5</v>
      </c>
      <c r="D128" s="5">
        <v>0.5</v>
      </c>
      <c r="E128" s="3">
        <v>0</v>
      </c>
      <c r="F128" s="41">
        <v>934.77749393258591</v>
      </c>
      <c r="G128" s="41">
        <v>-117.51749393258592</v>
      </c>
    </row>
    <row r="129" spans="1:7" x14ac:dyDescent="0.2">
      <c r="A129" s="3">
        <v>193</v>
      </c>
      <c r="B129" s="4">
        <v>713.1</v>
      </c>
      <c r="C129" s="3">
        <v>2</v>
      </c>
      <c r="D129" s="5">
        <v>1.46</v>
      </c>
      <c r="E129" s="3">
        <v>0</v>
      </c>
      <c r="F129" s="41">
        <v>726.61859553525892</v>
      </c>
      <c r="G129" s="41">
        <v>-13.518595535258896</v>
      </c>
    </row>
    <row r="130" spans="1:7" x14ac:dyDescent="0.2">
      <c r="A130" s="3">
        <v>194</v>
      </c>
      <c r="B130" s="4">
        <v>951.93</v>
      </c>
      <c r="C130" s="3">
        <v>6</v>
      </c>
      <c r="D130" s="5">
        <v>1.5</v>
      </c>
      <c r="E130" s="3">
        <v>0</v>
      </c>
      <c r="F130" s="41">
        <v>1050.927525199884</v>
      </c>
      <c r="G130" s="41">
        <v>-98.99752519988408</v>
      </c>
    </row>
    <row r="131" spans="1:7" x14ac:dyDescent="0.2">
      <c r="A131" s="3">
        <v>196</v>
      </c>
      <c r="B131" s="4">
        <v>630</v>
      </c>
      <c r="C131" s="3">
        <v>1</v>
      </c>
      <c r="D131" s="5">
        <v>4.5</v>
      </c>
      <c r="E131" s="3">
        <v>0</v>
      </c>
      <c r="F131" s="41">
        <v>753.59392523625706</v>
      </c>
      <c r="G131" s="41">
        <v>-123.59392523625706</v>
      </c>
    </row>
    <row r="132" spans="1:7" x14ac:dyDescent="0.2">
      <c r="A132" s="3">
        <v>197</v>
      </c>
      <c r="B132" s="4">
        <v>901.14</v>
      </c>
      <c r="C132" s="3">
        <v>5</v>
      </c>
      <c r="D132" s="5">
        <v>1.5</v>
      </c>
      <c r="E132" s="3">
        <v>0</v>
      </c>
      <c r="F132" s="41">
        <v>970.20456347919389</v>
      </c>
      <c r="G132" s="41">
        <v>-69.064563479193907</v>
      </c>
    </row>
    <row r="133" spans="1:7" x14ac:dyDescent="0.2">
      <c r="A133" s="3">
        <v>198</v>
      </c>
      <c r="B133" s="4">
        <v>578.76</v>
      </c>
      <c r="C133" s="3">
        <v>1</v>
      </c>
      <c r="D133" s="5">
        <v>0.79</v>
      </c>
      <c r="E133" s="3">
        <v>0</v>
      </c>
      <c r="F133" s="41">
        <v>622.15949721834136</v>
      </c>
      <c r="G133" s="41">
        <v>-43.399497218341367</v>
      </c>
    </row>
    <row r="134" spans="1:7" x14ac:dyDescent="0.2">
      <c r="A134" s="3">
        <v>199</v>
      </c>
      <c r="B134" s="4">
        <v>951.93</v>
      </c>
      <c r="C134" s="3">
        <v>5</v>
      </c>
      <c r="D134" s="5">
        <v>1.54</v>
      </c>
      <c r="E134" s="3">
        <v>0</v>
      </c>
      <c r="F134" s="41">
        <v>971.62164626105823</v>
      </c>
      <c r="G134" s="41">
        <v>-19.691646261058281</v>
      </c>
    </row>
    <row r="135" spans="1:7" x14ac:dyDescent="0.2">
      <c r="A135" s="3">
        <v>201</v>
      </c>
      <c r="B135" s="4">
        <v>663.48</v>
      </c>
      <c r="C135" s="3">
        <v>2</v>
      </c>
      <c r="D135" s="5">
        <v>0.5</v>
      </c>
      <c r="E135" s="3">
        <v>0</v>
      </c>
      <c r="F135" s="41">
        <v>692.60860877051527</v>
      </c>
      <c r="G135" s="41">
        <v>-29.128608770515257</v>
      </c>
    </row>
    <row r="136" spans="1:7" x14ac:dyDescent="0.2">
      <c r="A136" s="3">
        <v>203</v>
      </c>
      <c r="B136" s="4">
        <v>1038.48</v>
      </c>
      <c r="C136" s="3">
        <v>7</v>
      </c>
      <c r="D136" s="5">
        <v>0.71</v>
      </c>
      <c r="E136" s="3">
        <v>0</v>
      </c>
      <c r="F136" s="41">
        <v>1103.6631019787542</v>
      </c>
      <c r="G136" s="41">
        <v>-65.183101978754166</v>
      </c>
    </row>
    <row r="137" spans="1:7" x14ac:dyDescent="0.2">
      <c r="A137" s="3">
        <v>204</v>
      </c>
      <c r="B137" s="4">
        <v>720</v>
      </c>
      <c r="C137" s="3">
        <v>2</v>
      </c>
      <c r="D137" s="5">
        <v>0.21</v>
      </c>
      <c r="E137" s="3">
        <v>0</v>
      </c>
      <c r="F137" s="41">
        <v>682.33475860199894</v>
      </c>
      <c r="G137" s="41">
        <v>37.665241398001058</v>
      </c>
    </row>
    <row r="138" spans="1:7" x14ac:dyDescent="0.2">
      <c r="A138" s="3">
        <v>206</v>
      </c>
      <c r="B138" s="4">
        <v>755.76</v>
      </c>
      <c r="C138" s="3">
        <v>2</v>
      </c>
      <c r="D138" s="5">
        <v>2.29</v>
      </c>
      <c r="E138" s="3">
        <v>0</v>
      </c>
      <c r="F138" s="41">
        <v>756.02306325894358</v>
      </c>
      <c r="G138" s="41">
        <v>-0.26306325894358906</v>
      </c>
    </row>
    <row r="139" spans="1:7" x14ac:dyDescent="0.2">
      <c r="A139" s="3">
        <v>207</v>
      </c>
      <c r="B139" s="4">
        <v>597.12</v>
      </c>
      <c r="C139" s="3">
        <v>1</v>
      </c>
      <c r="D139" s="5">
        <v>0.88</v>
      </c>
      <c r="E139" s="3">
        <v>0</v>
      </c>
      <c r="F139" s="41">
        <v>625.34793347753612</v>
      </c>
      <c r="G139" s="41">
        <v>-28.227933477536112</v>
      </c>
    </row>
    <row r="140" spans="1:7" x14ac:dyDescent="0.2">
      <c r="A140" s="3">
        <v>208</v>
      </c>
      <c r="B140" s="4">
        <v>623.1</v>
      </c>
      <c r="C140" s="3">
        <v>2</v>
      </c>
      <c r="D140" s="5">
        <v>0.54</v>
      </c>
      <c r="E140" s="3">
        <v>0</v>
      </c>
      <c r="F140" s="41">
        <v>694.02569155237961</v>
      </c>
      <c r="G140" s="41">
        <v>-70.92569155237959</v>
      </c>
    </row>
    <row r="141" spans="1:7" x14ac:dyDescent="0.2">
      <c r="A141" s="3">
        <v>209</v>
      </c>
      <c r="B141" s="4">
        <v>756</v>
      </c>
      <c r="C141" s="3">
        <v>2</v>
      </c>
      <c r="D141" s="5">
        <v>2.5</v>
      </c>
      <c r="E141" s="3">
        <v>0</v>
      </c>
      <c r="F141" s="41">
        <v>763.46274786373124</v>
      </c>
      <c r="G141" s="41">
        <v>-7.4627478637312379</v>
      </c>
    </row>
    <row r="142" spans="1:7" x14ac:dyDescent="0.2">
      <c r="A142" s="3">
        <v>212</v>
      </c>
      <c r="B142" s="4">
        <v>1148.0999999999999</v>
      </c>
      <c r="C142" s="3">
        <v>7</v>
      </c>
      <c r="D142" s="5">
        <v>2.5</v>
      </c>
      <c r="E142" s="3">
        <v>0</v>
      </c>
      <c r="F142" s="41">
        <v>1167.0775564671824</v>
      </c>
      <c r="G142" s="41">
        <v>-18.977556467182467</v>
      </c>
    </row>
    <row r="143" spans="1:7" x14ac:dyDescent="0.2">
      <c r="A143" s="3">
        <v>213</v>
      </c>
      <c r="B143" s="4">
        <v>1050</v>
      </c>
      <c r="C143" s="3">
        <v>7</v>
      </c>
      <c r="D143" s="5">
        <v>0.5</v>
      </c>
      <c r="E143" s="3">
        <v>0</v>
      </c>
      <c r="F143" s="41">
        <v>1096.2234173739664</v>
      </c>
      <c r="G143" s="41">
        <v>-46.223417373966413</v>
      </c>
    </row>
    <row r="144" spans="1:7" x14ac:dyDescent="0.2">
      <c r="A144" s="3">
        <v>214</v>
      </c>
      <c r="B144" s="4">
        <v>858</v>
      </c>
      <c r="C144" s="3">
        <v>5</v>
      </c>
      <c r="D144" s="5">
        <v>3.5</v>
      </c>
      <c r="E144" s="3">
        <v>0</v>
      </c>
      <c r="F144" s="41">
        <v>1041.0587025724099</v>
      </c>
      <c r="G144" s="41">
        <v>-183.05870257240986</v>
      </c>
    </row>
    <row r="145" spans="1:7" x14ac:dyDescent="0.2">
      <c r="A145" s="3">
        <v>216</v>
      </c>
      <c r="B145" s="4">
        <v>1390.41</v>
      </c>
      <c r="C145" s="3">
        <v>7</v>
      </c>
      <c r="D145" s="5">
        <v>5</v>
      </c>
      <c r="E145" s="3">
        <v>0</v>
      </c>
      <c r="F145" s="41">
        <v>1255.6452303337023</v>
      </c>
      <c r="G145" s="41">
        <v>134.76476966629775</v>
      </c>
    </row>
    <row r="146" spans="1:7" x14ac:dyDescent="0.2">
      <c r="A146" s="3">
        <v>217</v>
      </c>
      <c r="B146" s="4">
        <v>894.24</v>
      </c>
      <c r="C146" s="3">
        <v>5</v>
      </c>
      <c r="D146" s="5">
        <v>1.5</v>
      </c>
      <c r="E146" s="3">
        <v>0</v>
      </c>
      <c r="F146" s="41">
        <v>970.20456347919389</v>
      </c>
      <c r="G146" s="41">
        <v>-75.964563479193885</v>
      </c>
    </row>
    <row r="147" spans="1:7" x14ac:dyDescent="0.2">
      <c r="A147" s="3">
        <v>220</v>
      </c>
      <c r="B147" s="4">
        <v>842.31</v>
      </c>
      <c r="C147" s="3">
        <v>3</v>
      </c>
      <c r="D147" s="5">
        <v>0.5</v>
      </c>
      <c r="E147" s="3">
        <v>0</v>
      </c>
      <c r="F147" s="41">
        <v>773.33157049120541</v>
      </c>
      <c r="G147" s="41">
        <v>68.978429508794534</v>
      </c>
    </row>
    <row r="148" spans="1:7" x14ac:dyDescent="0.2">
      <c r="A148" s="3">
        <v>223</v>
      </c>
      <c r="B148" s="4">
        <v>1073.0999999999999</v>
      </c>
      <c r="C148" s="3">
        <v>7</v>
      </c>
      <c r="D148" s="5">
        <v>3.5</v>
      </c>
      <c r="E148" s="3">
        <v>0</v>
      </c>
      <c r="F148" s="41">
        <v>1202.5046260137904</v>
      </c>
      <c r="G148" s="41">
        <v>-129.40462601379045</v>
      </c>
    </row>
    <row r="149" spans="1:7" x14ac:dyDescent="0.2">
      <c r="A149" s="3">
        <v>224</v>
      </c>
      <c r="B149" s="4">
        <v>690</v>
      </c>
      <c r="C149" s="3">
        <v>2</v>
      </c>
      <c r="D149" s="5">
        <v>0.71</v>
      </c>
      <c r="E149" s="3">
        <v>0</v>
      </c>
      <c r="F149" s="41">
        <v>700.04829337530293</v>
      </c>
      <c r="G149" s="41">
        <v>-10.048293375302933</v>
      </c>
    </row>
    <row r="150" spans="1:7" x14ac:dyDescent="0.2">
      <c r="A150" s="3">
        <v>225</v>
      </c>
      <c r="B150" s="4">
        <v>960.6</v>
      </c>
      <c r="C150" s="3">
        <v>5</v>
      </c>
      <c r="D150" s="5">
        <v>4.96</v>
      </c>
      <c r="E150" s="3">
        <v>0</v>
      </c>
      <c r="F150" s="41">
        <v>1092.7822241104575</v>
      </c>
      <c r="G150" s="41">
        <v>-132.18222411045747</v>
      </c>
    </row>
    <row r="151" spans="1:7" x14ac:dyDescent="0.2">
      <c r="A151" s="3">
        <v>226</v>
      </c>
      <c r="B151" s="4">
        <v>761.55</v>
      </c>
      <c r="C151" s="3">
        <v>2</v>
      </c>
      <c r="D151" s="5">
        <v>0.79</v>
      </c>
      <c r="E151" s="3">
        <v>0</v>
      </c>
      <c r="F151" s="41">
        <v>702.88245893903161</v>
      </c>
      <c r="G151" s="41">
        <v>58.667541060968347</v>
      </c>
    </row>
    <row r="152" spans="1:7" x14ac:dyDescent="0.2">
      <c r="A152" s="3">
        <v>229</v>
      </c>
      <c r="B152" s="4">
        <v>900</v>
      </c>
      <c r="C152" s="3">
        <v>3</v>
      </c>
      <c r="D152" s="5">
        <v>1.5</v>
      </c>
      <c r="E152" s="3">
        <v>0</v>
      </c>
      <c r="F152" s="41">
        <v>808.75864003781339</v>
      </c>
      <c r="G152" s="41">
        <v>91.241359962186607</v>
      </c>
    </row>
    <row r="153" spans="1:7" x14ac:dyDescent="0.2">
      <c r="A153" s="3">
        <v>231</v>
      </c>
      <c r="B153" s="4">
        <v>1096.17</v>
      </c>
      <c r="C153" s="3">
        <v>6</v>
      </c>
      <c r="D153" s="5">
        <v>0.38</v>
      </c>
      <c r="E153" s="3">
        <v>0</v>
      </c>
      <c r="F153" s="41">
        <v>1011.2492073076832</v>
      </c>
      <c r="G153" s="41">
        <v>84.920792692316923</v>
      </c>
    </row>
    <row r="154" spans="1:7" x14ac:dyDescent="0.2">
      <c r="A154" s="3">
        <v>232</v>
      </c>
      <c r="B154" s="4">
        <v>931.74</v>
      </c>
      <c r="C154" s="3">
        <v>5</v>
      </c>
      <c r="D154" s="5">
        <v>2.5</v>
      </c>
      <c r="E154" s="3">
        <v>0</v>
      </c>
      <c r="F154" s="41">
        <v>1005.6316330258019</v>
      </c>
      <c r="G154" s="41">
        <v>-73.891633025801866</v>
      </c>
    </row>
    <row r="155" spans="1:7" x14ac:dyDescent="0.2">
      <c r="A155" s="3">
        <v>234</v>
      </c>
      <c r="B155" s="4">
        <v>1055.76</v>
      </c>
      <c r="C155" s="3">
        <v>7</v>
      </c>
      <c r="D155" s="5">
        <v>2.5</v>
      </c>
      <c r="E155" s="3">
        <v>0</v>
      </c>
      <c r="F155" s="41">
        <v>1167.0775564671824</v>
      </c>
      <c r="G155" s="41">
        <v>-111.31755646718238</v>
      </c>
    </row>
    <row r="156" spans="1:7" x14ac:dyDescent="0.2">
      <c r="A156" s="3">
        <v>235</v>
      </c>
      <c r="B156" s="4">
        <v>764.43</v>
      </c>
      <c r="C156" s="3">
        <v>3</v>
      </c>
      <c r="D156" s="5">
        <v>0.5</v>
      </c>
      <c r="E156" s="3">
        <v>0</v>
      </c>
      <c r="F156" s="41">
        <v>773.33157049120541</v>
      </c>
      <c r="G156" s="41">
        <v>-8.9015704912054616</v>
      </c>
    </row>
    <row r="157" spans="1:7" x14ac:dyDescent="0.2">
      <c r="A157" s="3">
        <v>236</v>
      </c>
      <c r="B157" s="4">
        <v>1078.8599999999999</v>
      </c>
      <c r="C157" s="3">
        <v>6</v>
      </c>
      <c r="D157" s="5">
        <v>1.5</v>
      </c>
      <c r="E157" s="3">
        <v>0</v>
      </c>
      <c r="F157" s="41">
        <v>1050.927525199884</v>
      </c>
      <c r="G157" s="41">
        <v>27.93247480011587</v>
      </c>
    </row>
    <row r="158" spans="1:7" x14ac:dyDescent="0.2">
      <c r="A158" s="3">
        <v>237</v>
      </c>
      <c r="B158" s="4">
        <v>690</v>
      </c>
      <c r="C158" s="3">
        <v>2</v>
      </c>
      <c r="D158" s="5">
        <v>0.5</v>
      </c>
      <c r="E158" s="3">
        <v>0</v>
      </c>
      <c r="F158" s="41">
        <v>692.60860877051527</v>
      </c>
      <c r="G158" s="41">
        <v>-2.608608770515275</v>
      </c>
    </row>
    <row r="159" spans="1:7" x14ac:dyDescent="0.2">
      <c r="A159" s="3">
        <v>239</v>
      </c>
      <c r="B159" s="4">
        <v>836.55</v>
      </c>
      <c r="C159" s="3">
        <v>5</v>
      </c>
      <c r="D159" s="5">
        <v>0.21</v>
      </c>
      <c r="E159" s="3">
        <v>0</v>
      </c>
      <c r="F159" s="41">
        <v>924.50364376406958</v>
      </c>
      <c r="G159" s="41">
        <v>-87.953643764069625</v>
      </c>
    </row>
    <row r="160" spans="1:7" x14ac:dyDescent="0.2">
      <c r="A160" s="3">
        <v>240</v>
      </c>
      <c r="B160" s="4">
        <v>928.86</v>
      </c>
      <c r="C160" s="3">
        <v>5</v>
      </c>
      <c r="D160" s="5">
        <v>0.5</v>
      </c>
      <c r="E160" s="3">
        <v>0</v>
      </c>
      <c r="F160" s="41">
        <v>934.77749393258591</v>
      </c>
      <c r="G160" s="41">
        <v>-5.9174939325858986</v>
      </c>
    </row>
    <row r="161" spans="1:7" x14ac:dyDescent="0.2">
      <c r="A161" s="3">
        <v>241</v>
      </c>
      <c r="B161" s="4">
        <v>835.11</v>
      </c>
      <c r="C161" s="3">
        <v>5</v>
      </c>
      <c r="D161" s="5">
        <v>1.5</v>
      </c>
      <c r="E161" s="3">
        <v>0</v>
      </c>
      <c r="F161" s="41">
        <v>970.20456347919389</v>
      </c>
      <c r="G161" s="41">
        <v>-135.09456347919388</v>
      </c>
    </row>
    <row r="162" spans="1:7" x14ac:dyDescent="0.2">
      <c r="A162" s="3">
        <v>242</v>
      </c>
      <c r="B162" s="4">
        <v>886.17</v>
      </c>
      <c r="C162" s="3">
        <v>3</v>
      </c>
      <c r="D162" s="5">
        <v>1.5</v>
      </c>
      <c r="E162" s="3">
        <v>0</v>
      </c>
      <c r="F162" s="41">
        <v>808.75864003781339</v>
      </c>
      <c r="G162" s="41">
        <v>77.411359962186566</v>
      </c>
    </row>
    <row r="163" spans="1:7" x14ac:dyDescent="0.2">
      <c r="A163" s="3">
        <v>244</v>
      </c>
      <c r="B163" s="4">
        <v>928.86</v>
      </c>
      <c r="C163" s="3">
        <v>6</v>
      </c>
      <c r="D163" s="5">
        <v>0.5</v>
      </c>
      <c r="E163" s="3">
        <v>0</v>
      </c>
      <c r="F163" s="41">
        <v>1015.500455653276</v>
      </c>
      <c r="G163" s="41">
        <v>-86.640455653276035</v>
      </c>
    </row>
    <row r="164" spans="1:7" x14ac:dyDescent="0.2">
      <c r="A164" s="3">
        <v>246</v>
      </c>
      <c r="B164" s="4">
        <v>729.72</v>
      </c>
      <c r="C164" s="3">
        <v>4</v>
      </c>
      <c r="D164" s="5">
        <v>0.96</v>
      </c>
      <c r="E164" s="3">
        <v>0</v>
      </c>
      <c r="F164" s="41">
        <v>870.35098420333532</v>
      </c>
      <c r="G164" s="41">
        <v>-140.63098420333529</v>
      </c>
    </row>
    <row r="165" spans="1:7" x14ac:dyDescent="0.2">
      <c r="A165" s="3">
        <v>247</v>
      </c>
      <c r="B165" s="4">
        <v>761.55</v>
      </c>
      <c r="C165" s="3">
        <v>4</v>
      </c>
      <c r="D165" s="5">
        <v>0.5</v>
      </c>
      <c r="E165" s="3">
        <v>0</v>
      </c>
      <c r="F165" s="41">
        <v>854.05453221189566</v>
      </c>
      <c r="G165" s="41">
        <v>-92.504532211895707</v>
      </c>
    </row>
    <row r="166" spans="1:7" x14ac:dyDescent="0.2">
      <c r="A166" s="3">
        <v>248</v>
      </c>
      <c r="B166" s="4">
        <v>1052.8800000000001</v>
      </c>
      <c r="C166" s="3">
        <v>7</v>
      </c>
      <c r="D166" s="5">
        <v>0.5</v>
      </c>
      <c r="E166" s="3">
        <v>0</v>
      </c>
      <c r="F166" s="41">
        <v>1096.2234173739664</v>
      </c>
      <c r="G166" s="41">
        <v>-43.343417373966304</v>
      </c>
    </row>
    <row r="167" spans="1:7" x14ac:dyDescent="0.2">
      <c r="A167" s="3">
        <v>249</v>
      </c>
      <c r="B167" s="4">
        <v>1188.48</v>
      </c>
      <c r="C167" s="3">
        <v>6</v>
      </c>
      <c r="D167" s="5">
        <v>3.29</v>
      </c>
      <c r="E167" s="3">
        <v>0</v>
      </c>
      <c r="F167" s="41">
        <v>1114.3419796883124</v>
      </c>
      <c r="G167" s="41">
        <v>74.138020311687569</v>
      </c>
    </row>
    <row r="168" spans="1:7" x14ac:dyDescent="0.2">
      <c r="A168" s="3">
        <v>250</v>
      </c>
      <c r="B168" s="4">
        <v>980.79</v>
      </c>
      <c r="C168" s="3">
        <v>7</v>
      </c>
      <c r="D168" s="5">
        <v>1.29</v>
      </c>
      <c r="E168" s="3">
        <v>0</v>
      </c>
      <c r="F168" s="41">
        <v>1124.2108023157866</v>
      </c>
      <c r="G168" s="41">
        <v>-143.42080231578666</v>
      </c>
    </row>
    <row r="169" spans="1:7" x14ac:dyDescent="0.2">
      <c r="A169" s="3">
        <v>251</v>
      </c>
      <c r="B169" s="4">
        <v>950.79</v>
      </c>
      <c r="C169" s="3">
        <v>3</v>
      </c>
      <c r="D169" s="5">
        <v>5</v>
      </c>
      <c r="E169" s="3">
        <v>0</v>
      </c>
      <c r="F169" s="41">
        <v>932.75338345094133</v>
      </c>
      <c r="G169" s="41">
        <v>18.036616549058635</v>
      </c>
    </row>
    <row r="170" spans="1:7" x14ac:dyDescent="0.2">
      <c r="A170" s="3">
        <v>252</v>
      </c>
      <c r="B170" s="4">
        <v>605.79</v>
      </c>
      <c r="C170" s="3">
        <v>1</v>
      </c>
      <c r="D170" s="5">
        <v>0.5</v>
      </c>
      <c r="E170" s="3">
        <v>0</v>
      </c>
      <c r="F170" s="41">
        <v>611.88564704982502</v>
      </c>
      <c r="G170" s="41">
        <v>-6.095647049825061</v>
      </c>
    </row>
    <row r="171" spans="1:7" x14ac:dyDescent="0.2">
      <c r="A171" s="3">
        <v>253</v>
      </c>
      <c r="B171" s="4">
        <v>805.86</v>
      </c>
      <c r="C171" s="3">
        <v>5</v>
      </c>
      <c r="D171" s="5">
        <v>0.5</v>
      </c>
      <c r="E171" s="3">
        <v>0</v>
      </c>
      <c r="F171" s="41">
        <v>934.77749393258591</v>
      </c>
      <c r="G171" s="41">
        <v>-128.9174939325859</v>
      </c>
    </row>
    <row r="172" spans="1:7" x14ac:dyDescent="0.2">
      <c r="A172" s="3">
        <v>254</v>
      </c>
      <c r="B172" s="4">
        <v>720</v>
      </c>
      <c r="C172" s="3">
        <v>2</v>
      </c>
      <c r="D172" s="5">
        <v>1.21</v>
      </c>
      <c r="E172" s="3">
        <v>0</v>
      </c>
      <c r="F172" s="41">
        <v>717.76182814860692</v>
      </c>
      <c r="G172" s="41">
        <v>2.2381718513930764</v>
      </c>
    </row>
    <row r="173" spans="1:7" x14ac:dyDescent="0.2">
      <c r="A173" s="3">
        <v>255</v>
      </c>
      <c r="B173" s="4">
        <v>980.79</v>
      </c>
      <c r="C173" s="3">
        <v>6</v>
      </c>
      <c r="D173" s="5">
        <v>0.5</v>
      </c>
      <c r="E173" s="3">
        <v>0</v>
      </c>
      <c r="F173" s="41">
        <v>1015.500455653276</v>
      </c>
      <c r="G173" s="41">
        <v>-34.710455653276085</v>
      </c>
    </row>
    <row r="174" spans="1:7" x14ac:dyDescent="0.2">
      <c r="A174" s="3">
        <v>256</v>
      </c>
      <c r="B174" s="4">
        <v>1038.45</v>
      </c>
      <c r="C174" s="3">
        <v>7</v>
      </c>
      <c r="D174" s="5">
        <v>2.5</v>
      </c>
      <c r="E174" s="3">
        <v>0</v>
      </c>
      <c r="F174" s="41">
        <v>1167.0775564671824</v>
      </c>
      <c r="G174" s="41">
        <v>-128.62755646718233</v>
      </c>
    </row>
    <row r="175" spans="1:7" x14ac:dyDescent="0.2">
      <c r="A175" s="3">
        <v>4</v>
      </c>
      <c r="B175" s="4">
        <v>1494.24</v>
      </c>
      <c r="C175" s="3">
        <v>8</v>
      </c>
      <c r="D175" s="5">
        <v>1.5</v>
      </c>
      <c r="E175" s="3">
        <v>1</v>
      </c>
      <c r="F175" s="41">
        <v>1212.3734486412645</v>
      </c>
      <c r="G175" s="41">
        <v>281.86655135873548</v>
      </c>
    </row>
    <row r="176" spans="1:7" x14ac:dyDescent="0.2">
      <c r="A176" s="3">
        <v>5</v>
      </c>
      <c r="B176" s="4">
        <v>729.72</v>
      </c>
      <c r="C176" s="3">
        <v>4</v>
      </c>
      <c r="D176" s="5">
        <v>0.46</v>
      </c>
      <c r="E176" s="3">
        <v>1</v>
      </c>
      <c r="F176" s="41">
        <v>852.63744943003132</v>
      </c>
      <c r="G176" s="41">
        <v>-122.9174494300313</v>
      </c>
    </row>
    <row r="177" spans="1:7" x14ac:dyDescent="0.2">
      <c r="A177" s="3">
        <v>11</v>
      </c>
      <c r="B177" s="4">
        <v>1142.31</v>
      </c>
      <c r="C177" s="3">
        <v>6</v>
      </c>
      <c r="D177" s="5">
        <v>0.5</v>
      </c>
      <c r="E177" s="3">
        <v>1</v>
      </c>
      <c r="F177" s="41">
        <v>1015.500455653276</v>
      </c>
      <c r="G177" s="41">
        <v>126.8095443467239</v>
      </c>
    </row>
    <row r="178" spans="1:7" x14ac:dyDescent="0.2">
      <c r="A178" s="3">
        <v>12</v>
      </c>
      <c r="B178" s="4">
        <v>1413.45</v>
      </c>
      <c r="C178" s="3">
        <v>8</v>
      </c>
      <c r="D178" s="5">
        <v>0.5</v>
      </c>
      <c r="E178" s="3">
        <v>1</v>
      </c>
      <c r="F178" s="41">
        <v>1176.9463790946565</v>
      </c>
      <c r="G178" s="41">
        <v>236.5036209053435</v>
      </c>
    </row>
    <row r="179" spans="1:7" x14ac:dyDescent="0.2">
      <c r="A179" s="3">
        <v>14</v>
      </c>
      <c r="B179" s="4">
        <v>825</v>
      </c>
      <c r="C179" s="3">
        <v>3</v>
      </c>
      <c r="D179" s="5">
        <v>1.5</v>
      </c>
      <c r="E179" s="3">
        <v>1</v>
      </c>
      <c r="F179" s="41">
        <v>808.75864003781339</v>
      </c>
      <c r="G179" s="41">
        <v>16.241359962186607</v>
      </c>
    </row>
    <row r="180" spans="1:7" x14ac:dyDescent="0.2">
      <c r="A180" s="3">
        <v>17</v>
      </c>
      <c r="B180" s="4">
        <v>1057.3800000000001</v>
      </c>
      <c r="C180" s="3">
        <v>5</v>
      </c>
      <c r="D180" s="5">
        <v>0.5</v>
      </c>
      <c r="E180" s="3">
        <v>1</v>
      </c>
      <c r="F180" s="41">
        <v>934.77749393258591</v>
      </c>
      <c r="G180" s="41">
        <v>122.6025060674142</v>
      </c>
    </row>
    <row r="181" spans="1:7" x14ac:dyDescent="0.2">
      <c r="A181" s="3">
        <v>19</v>
      </c>
      <c r="B181" s="4">
        <v>1052.31</v>
      </c>
      <c r="C181" s="3">
        <v>7</v>
      </c>
      <c r="D181" s="5">
        <v>0.5</v>
      </c>
      <c r="E181" s="3">
        <v>1</v>
      </c>
      <c r="F181" s="41">
        <v>1096.2234173739664</v>
      </c>
      <c r="G181" s="41">
        <v>-43.913417373966467</v>
      </c>
    </row>
    <row r="182" spans="1:7" x14ac:dyDescent="0.2">
      <c r="A182" s="3">
        <v>22</v>
      </c>
      <c r="B182" s="4">
        <v>1254.81</v>
      </c>
      <c r="C182" s="3">
        <v>7</v>
      </c>
      <c r="D182" s="5">
        <v>0.5</v>
      </c>
      <c r="E182" s="3">
        <v>1</v>
      </c>
      <c r="F182" s="41">
        <v>1096.2234173739664</v>
      </c>
      <c r="G182" s="41">
        <v>158.58658262603353</v>
      </c>
    </row>
    <row r="183" spans="1:7" x14ac:dyDescent="0.2">
      <c r="A183" s="3">
        <v>23</v>
      </c>
      <c r="B183" s="4">
        <v>1263.99</v>
      </c>
      <c r="C183" s="3">
        <v>7</v>
      </c>
      <c r="D183" s="5">
        <v>5</v>
      </c>
      <c r="E183" s="3">
        <v>1</v>
      </c>
      <c r="F183" s="41">
        <v>1255.6452303337023</v>
      </c>
      <c r="G183" s="41">
        <v>8.3447696662976796</v>
      </c>
    </row>
    <row r="184" spans="1:7" x14ac:dyDescent="0.2">
      <c r="A184" s="3">
        <v>26</v>
      </c>
      <c r="B184" s="4">
        <v>1409.85</v>
      </c>
      <c r="C184" s="3">
        <v>8</v>
      </c>
      <c r="D184" s="5">
        <v>5</v>
      </c>
      <c r="E184" s="3">
        <v>1</v>
      </c>
      <c r="F184" s="41">
        <v>1336.3681920543925</v>
      </c>
      <c r="G184" s="41">
        <v>73.481807945607443</v>
      </c>
    </row>
    <row r="185" spans="1:7" x14ac:dyDescent="0.2">
      <c r="A185" s="3">
        <v>29</v>
      </c>
      <c r="B185" s="4">
        <v>1110</v>
      </c>
      <c r="C185" s="3">
        <v>7</v>
      </c>
      <c r="D185" s="5">
        <v>1.5</v>
      </c>
      <c r="E185" s="3">
        <v>1</v>
      </c>
      <c r="F185" s="41">
        <v>1131.6504869205744</v>
      </c>
      <c r="G185" s="41">
        <v>-21.650486920574394</v>
      </c>
    </row>
    <row r="186" spans="1:7" x14ac:dyDescent="0.2">
      <c r="A186" s="3">
        <v>34</v>
      </c>
      <c r="B186" s="4">
        <v>870</v>
      </c>
      <c r="C186" s="3">
        <v>5</v>
      </c>
      <c r="D186" s="5">
        <v>2.5</v>
      </c>
      <c r="E186" s="3">
        <v>1</v>
      </c>
      <c r="F186" s="41">
        <v>1005.6316330258019</v>
      </c>
      <c r="G186" s="41">
        <v>-135.63163302580188</v>
      </c>
    </row>
    <row r="187" spans="1:7" x14ac:dyDescent="0.2">
      <c r="A187" s="3">
        <v>36</v>
      </c>
      <c r="B187" s="4">
        <v>885</v>
      </c>
      <c r="C187" s="3">
        <v>3</v>
      </c>
      <c r="D187" s="5">
        <v>1.5</v>
      </c>
      <c r="E187" s="3">
        <v>1</v>
      </c>
      <c r="F187" s="41">
        <v>808.75864003781339</v>
      </c>
      <c r="G187" s="41">
        <v>76.241359962186607</v>
      </c>
    </row>
    <row r="188" spans="1:7" x14ac:dyDescent="0.2">
      <c r="A188" s="3">
        <v>37</v>
      </c>
      <c r="B188" s="4">
        <v>909</v>
      </c>
      <c r="C188" s="3">
        <v>3</v>
      </c>
      <c r="D188" s="5">
        <v>0.5</v>
      </c>
      <c r="E188" s="3">
        <v>1</v>
      </c>
      <c r="F188" s="41">
        <v>773.33157049120541</v>
      </c>
      <c r="G188" s="41">
        <v>135.66842950879459</v>
      </c>
    </row>
    <row r="189" spans="1:7" x14ac:dyDescent="0.2">
      <c r="A189" s="3">
        <v>40</v>
      </c>
      <c r="B189" s="4">
        <v>859.62</v>
      </c>
      <c r="C189" s="3">
        <v>4</v>
      </c>
      <c r="D189" s="5">
        <v>1.5</v>
      </c>
      <c r="E189" s="3">
        <v>1</v>
      </c>
      <c r="F189" s="41">
        <v>889.48160175850364</v>
      </c>
      <c r="G189" s="41">
        <v>-29.861601758503639</v>
      </c>
    </row>
    <row r="190" spans="1:7" x14ac:dyDescent="0.2">
      <c r="A190" s="3">
        <v>43</v>
      </c>
      <c r="B190" s="4">
        <v>928.86</v>
      </c>
      <c r="C190" s="3">
        <v>5</v>
      </c>
      <c r="D190" s="5">
        <v>1.5</v>
      </c>
      <c r="E190" s="3">
        <v>1</v>
      </c>
      <c r="F190" s="41">
        <v>970.20456347919389</v>
      </c>
      <c r="G190" s="41">
        <v>-41.34456347919388</v>
      </c>
    </row>
    <row r="191" spans="1:7" x14ac:dyDescent="0.2">
      <c r="A191" s="3">
        <v>45</v>
      </c>
      <c r="B191" s="4">
        <v>1223.0999999999999</v>
      </c>
      <c r="C191" s="3">
        <v>7</v>
      </c>
      <c r="D191" s="5">
        <v>2.5</v>
      </c>
      <c r="E191" s="3">
        <v>1</v>
      </c>
      <c r="F191" s="41">
        <v>1167.0775564671824</v>
      </c>
      <c r="G191" s="41">
        <v>56.022443532817533</v>
      </c>
    </row>
    <row r="192" spans="1:7" x14ac:dyDescent="0.2">
      <c r="A192" s="3">
        <v>46</v>
      </c>
      <c r="B192" s="4">
        <v>907.2</v>
      </c>
      <c r="C192" s="3">
        <v>4</v>
      </c>
      <c r="D192" s="5">
        <v>3.5</v>
      </c>
      <c r="E192" s="3">
        <v>1</v>
      </c>
      <c r="F192" s="41">
        <v>960.33574085171972</v>
      </c>
      <c r="G192" s="41">
        <v>-53.135740851719675</v>
      </c>
    </row>
    <row r="193" spans="1:7" x14ac:dyDescent="0.2">
      <c r="A193" s="3">
        <v>47</v>
      </c>
      <c r="B193" s="4">
        <v>1119.24</v>
      </c>
      <c r="C193" s="3">
        <v>7</v>
      </c>
      <c r="D193" s="5">
        <v>4.5</v>
      </c>
      <c r="E193" s="3">
        <v>1</v>
      </c>
      <c r="F193" s="41">
        <v>1237.9316955603983</v>
      </c>
      <c r="G193" s="41">
        <v>-118.69169556039833</v>
      </c>
    </row>
    <row r="194" spans="1:7" x14ac:dyDescent="0.2">
      <c r="A194" s="3">
        <v>49</v>
      </c>
      <c r="B194" s="4">
        <v>1500</v>
      </c>
      <c r="C194" s="3">
        <v>7</v>
      </c>
      <c r="D194" s="5">
        <v>4.5</v>
      </c>
      <c r="E194" s="3">
        <v>1</v>
      </c>
      <c r="F194" s="41">
        <v>1237.9316955603983</v>
      </c>
      <c r="G194" s="41">
        <v>262.06830443960166</v>
      </c>
    </row>
    <row r="195" spans="1:7" x14ac:dyDescent="0.2">
      <c r="A195" s="3">
        <v>50</v>
      </c>
      <c r="B195" s="4">
        <v>739.62</v>
      </c>
      <c r="C195" s="3">
        <v>5</v>
      </c>
      <c r="D195" s="5">
        <v>0.71</v>
      </c>
      <c r="E195" s="3">
        <v>1</v>
      </c>
      <c r="F195" s="41">
        <v>942.21717853737357</v>
      </c>
      <c r="G195" s="41">
        <v>-202.59717853737357</v>
      </c>
    </row>
    <row r="196" spans="1:7" x14ac:dyDescent="0.2">
      <c r="A196" s="3">
        <v>53</v>
      </c>
      <c r="B196" s="4">
        <v>1368.24</v>
      </c>
      <c r="C196" s="3">
        <v>7</v>
      </c>
      <c r="D196" s="5">
        <v>5</v>
      </c>
      <c r="E196" s="3">
        <v>1</v>
      </c>
      <c r="F196" s="41">
        <v>1255.6452303337023</v>
      </c>
      <c r="G196" s="41">
        <v>112.59476966629768</v>
      </c>
    </row>
    <row r="197" spans="1:7" x14ac:dyDescent="0.2">
      <c r="A197" s="3">
        <v>54</v>
      </c>
      <c r="B197" s="4">
        <v>1384.62</v>
      </c>
      <c r="C197" s="3">
        <v>8</v>
      </c>
      <c r="D197" s="5">
        <v>0.5</v>
      </c>
      <c r="E197" s="3">
        <v>1</v>
      </c>
      <c r="F197" s="41">
        <v>1176.9463790946565</v>
      </c>
      <c r="G197" s="41">
        <v>207.67362090534334</v>
      </c>
    </row>
    <row r="198" spans="1:7" x14ac:dyDescent="0.2">
      <c r="A198" s="3">
        <v>56</v>
      </c>
      <c r="B198" s="4">
        <v>1263.48</v>
      </c>
      <c r="C198" s="3">
        <v>7</v>
      </c>
      <c r="D198" s="5">
        <v>5</v>
      </c>
      <c r="E198" s="3">
        <v>1</v>
      </c>
      <c r="F198" s="41">
        <v>1255.6452303337023</v>
      </c>
      <c r="G198" s="41">
        <v>7.8347696662976887</v>
      </c>
    </row>
    <row r="199" spans="1:7" x14ac:dyDescent="0.2">
      <c r="A199" s="3">
        <v>57</v>
      </c>
      <c r="B199" s="4">
        <v>1153.8599999999999</v>
      </c>
      <c r="C199" s="3">
        <v>6</v>
      </c>
      <c r="D199" s="5">
        <v>5</v>
      </c>
      <c r="E199" s="3">
        <v>1</v>
      </c>
      <c r="F199" s="41">
        <v>1174.922268613012</v>
      </c>
      <c r="G199" s="41">
        <v>-21.062268613012066</v>
      </c>
    </row>
    <row r="200" spans="1:7" x14ac:dyDescent="0.2">
      <c r="A200" s="3">
        <v>58</v>
      </c>
      <c r="B200" s="4">
        <v>1263.48</v>
      </c>
      <c r="C200" s="3">
        <v>7</v>
      </c>
      <c r="D200" s="5">
        <v>5</v>
      </c>
      <c r="E200" s="3">
        <v>1</v>
      </c>
      <c r="F200" s="41">
        <v>1255.6452303337023</v>
      </c>
      <c r="G200" s="41">
        <v>7.8347696662976887</v>
      </c>
    </row>
    <row r="201" spans="1:7" x14ac:dyDescent="0.2">
      <c r="A201" s="3">
        <v>60</v>
      </c>
      <c r="B201" s="4">
        <v>825</v>
      </c>
      <c r="C201" s="3">
        <v>3</v>
      </c>
      <c r="D201" s="5">
        <v>1.5</v>
      </c>
      <c r="E201" s="3">
        <v>1</v>
      </c>
      <c r="F201" s="41">
        <v>808.75864003781339</v>
      </c>
      <c r="G201" s="41">
        <v>16.241359962186607</v>
      </c>
    </row>
    <row r="202" spans="1:7" x14ac:dyDescent="0.2">
      <c r="A202" s="3">
        <v>69</v>
      </c>
      <c r="B202" s="4">
        <v>830.76</v>
      </c>
      <c r="C202" s="3">
        <v>3</v>
      </c>
      <c r="D202" s="5">
        <v>0.5</v>
      </c>
      <c r="E202" s="3">
        <v>1</v>
      </c>
      <c r="F202" s="41">
        <v>773.33157049120541</v>
      </c>
      <c r="G202" s="41">
        <v>57.428429508794579</v>
      </c>
    </row>
    <row r="203" spans="1:7" x14ac:dyDescent="0.2">
      <c r="A203" s="3">
        <v>72</v>
      </c>
      <c r="B203" s="4">
        <v>1174.1400000000001</v>
      </c>
      <c r="C203" s="3">
        <v>6</v>
      </c>
      <c r="D203" s="5">
        <v>0.5</v>
      </c>
      <c r="E203" s="3">
        <v>1</v>
      </c>
      <c r="F203" s="41">
        <v>1015.500455653276</v>
      </c>
      <c r="G203" s="41">
        <v>158.63954434672405</v>
      </c>
    </row>
    <row r="204" spans="1:7" x14ac:dyDescent="0.2">
      <c r="A204" s="3">
        <v>73</v>
      </c>
      <c r="B204" s="4">
        <v>1056.5999999999999</v>
      </c>
      <c r="C204" s="3">
        <v>6</v>
      </c>
      <c r="D204" s="5">
        <v>3.5</v>
      </c>
      <c r="E204" s="3">
        <v>1</v>
      </c>
      <c r="F204" s="41">
        <v>1121.7816642931</v>
      </c>
      <c r="G204" s="41">
        <v>-65.181664293100084</v>
      </c>
    </row>
    <row r="205" spans="1:7" x14ac:dyDescent="0.2">
      <c r="A205" s="3">
        <v>74</v>
      </c>
      <c r="B205" s="4">
        <v>1230</v>
      </c>
      <c r="C205" s="3">
        <v>7</v>
      </c>
      <c r="D205" s="5">
        <v>1.54</v>
      </c>
      <c r="E205" s="3">
        <v>1</v>
      </c>
      <c r="F205" s="41">
        <v>1133.0675697024387</v>
      </c>
      <c r="G205" s="41">
        <v>96.932430297561268</v>
      </c>
    </row>
    <row r="206" spans="1:7" x14ac:dyDescent="0.2">
      <c r="A206" s="3">
        <v>79</v>
      </c>
      <c r="B206" s="4">
        <v>1176.93</v>
      </c>
      <c r="C206" s="3">
        <v>5</v>
      </c>
      <c r="D206" s="5">
        <v>3.5</v>
      </c>
      <c r="E206" s="3">
        <v>1</v>
      </c>
      <c r="F206" s="41">
        <v>1041.0587025724099</v>
      </c>
      <c r="G206" s="41">
        <v>135.87129742759021</v>
      </c>
    </row>
    <row r="207" spans="1:7" x14ac:dyDescent="0.2">
      <c r="A207" s="3">
        <v>83</v>
      </c>
      <c r="B207" s="4">
        <v>1240.4100000000001</v>
      </c>
      <c r="C207" s="3">
        <v>7</v>
      </c>
      <c r="D207" s="5">
        <v>5</v>
      </c>
      <c r="E207" s="3">
        <v>1</v>
      </c>
      <c r="F207" s="41">
        <v>1255.6452303337023</v>
      </c>
      <c r="G207" s="41">
        <v>-15.235230333702248</v>
      </c>
    </row>
    <row r="208" spans="1:7" x14ac:dyDescent="0.2">
      <c r="A208" s="3">
        <v>84</v>
      </c>
      <c r="B208" s="4">
        <v>1518.75</v>
      </c>
      <c r="C208" s="3">
        <v>7</v>
      </c>
      <c r="D208" s="5">
        <v>5</v>
      </c>
      <c r="E208" s="3">
        <v>1</v>
      </c>
      <c r="F208" s="41">
        <v>1255.6452303337023</v>
      </c>
      <c r="G208" s="41">
        <v>263.10476966629767</v>
      </c>
    </row>
    <row r="209" spans="1:7" x14ac:dyDescent="0.2">
      <c r="A209" s="3">
        <v>86</v>
      </c>
      <c r="B209" s="4">
        <v>1500</v>
      </c>
      <c r="C209" s="3">
        <v>8</v>
      </c>
      <c r="D209" s="5">
        <v>3.29</v>
      </c>
      <c r="E209" s="3">
        <v>1</v>
      </c>
      <c r="F209" s="41">
        <v>1275.7879031296929</v>
      </c>
      <c r="G209" s="41">
        <v>224.21209687030705</v>
      </c>
    </row>
    <row r="210" spans="1:7" x14ac:dyDescent="0.2">
      <c r="A210" s="3">
        <v>87</v>
      </c>
      <c r="B210" s="4">
        <v>805.83</v>
      </c>
      <c r="C210" s="3">
        <v>5</v>
      </c>
      <c r="D210" s="5">
        <v>0.38</v>
      </c>
      <c r="E210" s="3">
        <v>1</v>
      </c>
      <c r="F210" s="41">
        <v>930.52624558699301</v>
      </c>
      <c r="G210" s="41">
        <v>-124.69624558699297</v>
      </c>
    </row>
    <row r="211" spans="1:7" x14ac:dyDescent="0.2">
      <c r="A211" s="3">
        <v>89</v>
      </c>
      <c r="B211" s="4">
        <v>801</v>
      </c>
      <c r="C211" s="3">
        <v>3</v>
      </c>
      <c r="D211" s="5">
        <v>0.5</v>
      </c>
      <c r="E211" s="3">
        <v>1</v>
      </c>
      <c r="F211" s="41">
        <v>773.33157049120541</v>
      </c>
      <c r="G211" s="41">
        <v>27.668429508794588</v>
      </c>
    </row>
    <row r="212" spans="1:7" x14ac:dyDescent="0.2">
      <c r="A212" s="3">
        <v>97</v>
      </c>
      <c r="B212" s="4">
        <v>1110</v>
      </c>
      <c r="C212" s="3">
        <v>7</v>
      </c>
      <c r="D212" s="5">
        <v>1.5</v>
      </c>
      <c r="E212" s="3">
        <v>1</v>
      </c>
      <c r="F212" s="41">
        <v>1131.6504869205744</v>
      </c>
      <c r="G212" s="41">
        <v>-21.650486920574394</v>
      </c>
    </row>
    <row r="213" spans="1:7" x14ac:dyDescent="0.2">
      <c r="A213" s="3">
        <v>101</v>
      </c>
      <c r="B213" s="4">
        <v>819.24</v>
      </c>
      <c r="C213" s="3">
        <v>3</v>
      </c>
      <c r="D213" s="5">
        <v>2.5</v>
      </c>
      <c r="E213" s="3">
        <v>1</v>
      </c>
      <c r="F213" s="41">
        <v>844.18570958442137</v>
      </c>
      <c r="G213" s="41">
        <v>-24.945709584421365</v>
      </c>
    </row>
    <row r="214" spans="1:7" x14ac:dyDescent="0.2">
      <c r="A214" s="3">
        <v>102</v>
      </c>
      <c r="B214" s="4">
        <v>1228.8599999999999</v>
      </c>
      <c r="C214" s="3">
        <v>8</v>
      </c>
      <c r="D214" s="5">
        <v>4.5</v>
      </c>
      <c r="E214" s="3">
        <v>1</v>
      </c>
      <c r="F214" s="41">
        <v>1318.6546572810885</v>
      </c>
      <c r="G214" s="41">
        <v>-89.794657281088575</v>
      </c>
    </row>
    <row r="215" spans="1:7" x14ac:dyDescent="0.2">
      <c r="A215" s="3">
        <v>106</v>
      </c>
      <c r="B215" s="4">
        <v>1065</v>
      </c>
      <c r="C215" s="3">
        <v>7</v>
      </c>
      <c r="D215" s="5">
        <v>0.5</v>
      </c>
      <c r="E215" s="3">
        <v>1</v>
      </c>
      <c r="F215" s="41">
        <v>1096.2234173739664</v>
      </c>
      <c r="G215" s="41">
        <v>-31.223417373966413</v>
      </c>
    </row>
    <row r="216" spans="1:7" x14ac:dyDescent="0.2">
      <c r="A216" s="3">
        <v>108</v>
      </c>
      <c r="B216" s="4">
        <v>1171.5</v>
      </c>
      <c r="C216" s="3">
        <v>7</v>
      </c>
      <c r="D216" s="5">
        <v>5</v>
      </c>
      <c r="E216" s="3">
        <v>1</v>
      </c>
      <c r="F216" s="41">
        <v>1255.6452303337023</v>
      </c>
      <c r="G216" s="41">
        <v>-84.14523033370233</v>
      </c>
    </row>
    <row r="217" spans="1:7" x14ac:dyDescent="0.2">
      <c r="A217" s="3">
        <v>110</v>
      </c>
      <c r="B217" s="4">
        <v>957.72</v>
      </c>
      <c r="C217" s="3">
        <v>6</v>
      </c>
      <c r="D217" s="5">
        <v>2.96</v>
      </c>
      <c r="E217" s="3">
        <v>1</v>
      </c>
      <c r="F217" s="41">
        <v>1102.6510467379317</v>
      </c>
      <c r="G217" s="41">
        <v>-144.93104673793164</v>
      </c>
    </row>
    <row r="218" spans="1:7" x14ac:dyDescent="0.2">
      <c r="A218" s="3">
        <v>111</v>
      </c>
      <c r="B218" s="4">
        <v>1275</v>
      </c>
      <c r="C218" s="3">
        <v>8</v>
      </c>
      <c r="D218" s="5">
        <v>5</v>
      </c>
      <c r="E218" s="3">
        <v>1</v>
      </c>
      <c r="F218" s="41">
        <v>1336.3681920543925</v>
      </c>
      <c r="G218" s="41">
        <v>-61.368192054392466</v>
      </c>
    </row>
    <row r="219" spans="1:7" x14ac:dyDescent="0.2">
      <c r="A219" s="3">
        <v>115</v>
      </c>
      <c r="B219" s="4">
        <v>1135.3800000000001</v>
      </c>
      <c r="C219" s="3">
        <v>6</v>
      </c>
      <c r="D219" s="5">
        <v>0.5</v>
      </c>
      <c r="E219" s="3">
        <v>1</v>
      </c>
      <c r="F219" s="41">
        <v>1015.500455653276</v>
      </c>
      <c r="G219" s="41">
        <v>119.87954434672406</v>
      </c>
    </row>
    <row r="220" spans="1:7" x14ac:dyDescent="0.2">
      <c r="A220" s="3">
        <v>123</v>
      </c>
      <c r="B220" s="4">
        <v>1427.91</v>
      </c>
      <c r="C220" s="3">
        <v>7</v>
      </c>
      <c r="D220" s="5">
        <v>5</v>
      </c>
      <c r="E220" s="3">
        <v>1</v>
      </c>
      <c r="F220" s="41">
        <v>1255.6452303337023</v>
      </c>
      <c r="G220" s="41">
        <v>172.26476966629775</v>
      </c>
    </row>
    <row r="221" spans="1:7" x14ac:dyDescent="0.2">
      <c r="A221" s="3">
        <v>124</v>
      </c>
      <c r="B221" s="4">
        <v>1275</v>
      </c>
      <c r="C221" s="3">
        <v>8</v>
      </c>
      <c r="D221" s="5">
        <v>5</v>
      </c>
      <c r="E221" s="3">
        <v>1</v>
      </c>
      <c r="F221" s="41">
        <v>1336.3681920543925</v>
      </c>
      <c r="G221" s="41">
        <v>-61.368192054392466</v>
      </c>
    </row>
    <row r="222" spans="1:7" x14ac:dyDescent="0.2">
      <c r="A222" s="3">
        <v>126</v>
      </c>
      <c r="B222" s="4">
        <v>1174.02</v>
      </c>
      <c r="C222" s="3">
        <v>7</v>
      </c>
      <c r="D222" s="5">
        <v>0.54</v>
      </c>
      <c r="E222" s="3">
        <v>1</v>
      </c>
      <c r="F222" s="41">
        <v>1097.6405001558308</v>
      </c>
      <c r="G222" s="41">
        <v>76.379499844169231</v>
      </c>
    </row>
    <row r="223" spans="1:7" x14ac:dyDescent="0.2">
      <c r="A223" s="3">
        <v>128</v>
      </c>
      <c r="B223" s="4">
        <v>1263.48</v>
      </c>
      <c r="C223" s="3">
        <v>7</v>
      </c>
      <c r="D223" s="5">
        <v>4.5</v>
      </c>
      <c r="E223" s="3">
        <v>1</v>
      </c>
      <c r="F223" s="41">
        <v>1237.9316955603983</v>
      </c>
      <c r="G223" s="41">
        <v>25.548304439601679</v>
      </c>
    </row>
    <row r="224" spans="1:7" x14ac:dyDescent="0.2">
      <c r="A224" s="3">
        <v>131</v>
      </c>
      <c r="B224" s="4">
        <v>1338.48</v>
      </c>
      <c r="C224" s="3">
        <v>7</v>
      </c>
      <c r="D224" s="5">
        <v>5</v>
      </c>
      <c r="E224" s="3">
        <v>1</v>
      </c>
      <c r="F224" s="41">
        <v>1255.6452303337023</v>
      </c>
      <c r="G224" s="41">
        <v>82.834769666297689</v>
      </c>
    </row>
    <row r="225" spans="1:7" x14ac:dyDescent="0.2">
      <c r="A225" s="3">
        <v>133</v>
      </c>
      <c r="B225" s="4">
        <v>1230</v>
      </c>
      <c r="C225" s="3">
        <v>7</v>
      </c>
      <c r="D225" s="5">
        <v>3.5</v>
      </c>
      <c r="E225" s="3">
        <v>1</v>
      </c>
      <c r="F225" s="41">
        <v>1202.5046260137904</v>
      </c>
      <c r="G225" s="41">
        <v>27.495373986209643</v>
      </c>
    </row>
    <row r="226" spans="1:7" x14ac:dyDescent="0.2">
      <c r="A226" s="3">
        <v>137</v>
      </c>
      <c r="B226" s="4">
        <v>1551.93</v>
      </c>
      <c r="C226" s="3">
        <v>8</v>
      </c>
      <c r="D226" s="5">
        <v>5</v>
      </c>
      <c r="E226" s="3">
        <v>1</v>
      </c>
      <c r="F226" s="41">
        <v>1336.3681920543925</v>
      </c>
      <c r="G226" s="41">
        <v>215.5618079456076</v>
      </c>
    </row>
    <row r="227" spans="1:7" x14ac:dyDescent="0.2">
      <c r="A227" s="3">
        <v>138</v>
      </c>
      <c r="B227" s="4">
        <v>1176.93</v>
      </c>
      <c r="C227" s="3">
        <v>5</v>
      </c>
      <c r="D227" s="5">
        <v>5</v>
      </c>
      <c r="E227" s="3">
        <v>1</v>
      </c>
      <c r="F227" s="41">
        <v>1094.1993068923218</v>
      </c>
      <c r="G227" s="41">
        <v>82.730693107678235</v>
      </c>
    </row>
    <row r="228" spans="1:7" x14ac:dyDescent="0.2">
      <c r="A228" s="3">
        <v>143</v>
      </c>
      <c r="B228" s="4">
        <v>1190.79</v>
      </c>
      <c r="C228" s="3">
        <v>7</v>
      </c>
      <c r="D228" s="5">
        <v>1.5</v>
      </c>
      <c r="E228" s="3">
        <v>1</v>
      </c>
      <c r="F228" s="41">
        <v>1131.6504869205744</v>
      </c>
      <c r="G228" s="41">
        <v>59.139513079425569</v>
      </c>
    </row>
    <row r="229" spans="1:7" x14ac:dyDescent="0.2">
      <c r="A229" s="3">
        <v>148</v>
      </c>
      <c r="B229" s="4">
        <v>1269.24</v>
      </c>
      <c r="C229" s="3">
        <v>7</v>
      </c>
      <c r="D229" s="5">
        <v>3.5</v>
      </c>
      <c r="E229" s="3">
        <v>1</v>
      </c>
      <c r="F229" s="41">
        <v>1202.5046260137904</v>
      </c>
      <c r="G229" s="41">
        <v>66.735373986209652</v>
      </c>
    </row>
    <row r="230" spans="1:7" x14ac:dyDescent="0.2">
      <c r="A230" s="3">
        <v>157</v>
      </c>
      <c r="B230" s="4">
        <v>729.72</v>
      </c>
      <c r="C230" s="3">
        <v>4</v>
      </c>
      <c r="D230" s="5">
        <v>0.5</v>
      </c>
      <c r="E230" s="3">
        <v>1</v>
      </c>
      <c r="F230" s="41">
        <v>854.05453221189566</v>
      </c>
      <c r="G230" s="41">
        <v>-124.33453221189563</v>
      </c>
    </row>
    <row r="231" spans="1:7" x14ac:dyDescent="0.2">
      <c r="A231" s="3">
        <v>158</v>
      </c>
      <c r="B231" s="4">
        <v>1350</v>
      </c>
      <c r="C231" s="3">
        <v>8</v>
      </c>
      <c r="D231" s="5">
        <v>1.5</v>
      </c>
      <c r="E231" s="3">
        <v>1</v>
      </c>
      <c r="F231" s="41">
        <v>1212.3734486412645</v>
      </c>
      <c r="G231" s="41">
        <v>137.62655135873547</v>
      </c>
    </row>
    <row r="232" spans="1:7" x14ac:dyDescent="0.2">
      <c r="A232" s="3">
        <v>159</v>
      </c>
      <c r="B232" s="4">
        <v>1384.62</v>
      </c>
      <c r="C232" s="3">
        <v>8</v>
      </c>
      <c r="D232" s="5">
        <v>5</v>
      </c>
      <c r="E232" s="3">
        <v>1</v>
      </c>
      <c r="F232" s="41">
        <v>1336.3681920543925</v>
      </c>
      <c r="G232" s="41">
        <v>48.251807945607425</v>
      </c>
    </row>
    <row r="233" spans="1:7" x14ac:dyDescent="0.2">
      <c r="A233" s="3">
        <v>161</v>
      </c>
      <c r="B233" s="4">
        <v>1128</v>
      </c>
      <c r="C233" s="3">
        <v>7</v>
      </c>
      <c r="D233" s="5">
        <v>3.71</v>
      </c>
      <c r="E233" s="3">
        <v>1</v>
      </c>
      <c r="F233" s="41">
        <v>1209.9443106185781</v>
      </c>
      <c r="G233" s="41">
        <v>-81.944310618578129</v>
      </c>
    </row>
    <row r="234" spans="1:7" x14ac:dyDescent="0.2">
      <c r="A234" s="3">
        <v>163</v>
      </c>
      <c r="B234" s="4">
        <v>1396.17</v>
      </c>
      <c r="C234" s="3">
        <v>8</v>
      </c>
      <c r="D234" s="5">
        <v>5</v>
      </c>
      <c r="E234" s="3">
        <v>1</v>
      </c>
      <c r="F234" s="41">
        <v>1336.3681920543925</v>
      </c>
      <c r="G234" s="41">
        <v>59.801807945607607</v>
      </c>
    </row>
    <row r="235" spans="1:7" x14ac:dyDescent="0.2">
      <c r="A235" s="3">
        <v>166</v>
      </c>
      <c r="B235" s="4">
        <v>1130.76</v>
      </c>
      <c r="C235" s="3">
        <v>7</v>
      </c>
      <c r="D235" s="5">
        <v>4.5</v>
      </c>
      <c r="E235" s="3">
        <v>1</v>
      </c>
      <c r="F235" s="41">
        <v>1237.9316955603983</v>
      </c>
      <c r="G235" s="41">
        <v>-107.17169556039835</v>
      </c>
    </row>
    <row r="236" spans="1:7" x14ac:dyDescent="0.2">
      <c r="A236" s="3">
        <v>173</v>
      </c>
      <c r="B236" s="4">
        <v>894</v>
      </c>
      <c r="C236" s="3">
        <v>4</v>
      </c>
      <c r="D236" s="5">
        <v>1.5</v>
      </c>
      <c r="E236" s="3">
        <v>1</v>
      </c>
      <c r="F236" s="41">
        <v>889.48160175850364</v>
      </c>
      <c r="G236" s="41">
        <v>4.5183982414963566</v>
      </c>
    </row>
    <row r="237" spans="1:7" x14ac:dyDescent="0.2">
      <c r="A237" s="3">
        <v>182</v>
      </c>
      <c r="B237" s="4">
        <v>1153.83</v>
      </c>
      <c r="C237" s="3">
        <v>8</v>
      </c>
      <c r="D237" s="5">
        <v>2.5</v>
      </c>
      <c r="E237" s="3">
        <v>1</v>
      </c>
      <c r="F237" s="41">
        <v>1247.8005181878725</v>
      </c>
      <c r="G237" s="41">
        <v>-93.970518187872585</v>
      </c>
    </row>
    <row r="238" spans="1:7" x14ac:dyDescent="0.2">
      <c r="A238" s="3">
        <v>185</v>
      </c>
      <c r="B238" s="4">
        <v>1350</v>
      </c>
      <c r="C238" s="3">
        <v>8</v>
      </c>
      <c r="D238" s="5">
        <v>1.5</v>
      </c>
      <c r="E238" s="3">
        <v>1</v>
      </c>
      <c r="F238" s="41">
        <v>1212.3734486412645</v>
      </c>
      <c r="G238" s="41">
        <v>137.62655135873547</v>
      </c>
    </row>
    <row r="239" spans="1:7" x14ac:dyDescent="0.2">
      <c r="A239" s="3">
        <v>188</v>
      </c>
      <c r="B239" s="4">
        <v>1427.91</v>
      </c>
      <c r="C239" s="3">
        <v>8</v>
      </c>
      <c r="D239" s="5">
        <v>5</v>
      </c>
      <c r="E239" s="3">
        <v>1</v>
      </c>
      <c r="F239" s="41">
        <v>1336.3681920543925</v>
      </c>
      <c r="G239" s="41">
        <v>91.541807945607616</v>
      </c>
    </row>
    <row r="240" spans="1:7" x14ac:dyDescent="0.2">
      <c r="A240" s="3">
        <v>189</v>
      </c>
      <c r="B240" s="4">
        <v>812.73</v>
      </c>
      <c r="C240" s="3">
        <v>5</v>
      </c>
      <c r="D240" s="5">
        <v>1.5</v>
      </c>
      <c r="E240" s="3">
        <v>1</v>
      </c>
      <c r="F240" s="41">
        <v>970.20456347919389</v>
      </c>
      <c r="G240" s="41">
        <v>-157.47456347919388</v>
      </c>
    </row>
    <row r="241" spans="1:7" x14ac:dyDescent="0.2">
      <c r="A241" s="3">
        <v>190</v>
      </c>
      <c r="B241" s="4">
        <v>739.62</v>
      </c>
      <c r="C241" s="3">
        <v>5</v>
      </c>
      <c r="D241" s="5">
        <v>0.54</v>
      </c>
      <c r="E241" s="3">
        <v>1</v>
      </c>
      <c r="F241" s="41">
        <v>936.19457671445025</v>
      </c>
      <c r="G241" s="41">
        <v>-196.57457671445025</v>
      </c>
    </row>
    <row r="242" spans="1:7" x14ac:dyDescent="0.2">
      <c r="A242" s="3">
        <v>195</v>
      </c>
      <c r="B242" s="4">
        <v>1375.98</v>
      </c>
      <c r="C242" s="3">
        <v>6</v>
      </c>
      <c r="D242" s="5">
        <v>5</v>
      </c>
      <c r="E242" s="3">
        <v>1</v>
      </c>
      <c r="F242" s="41">
        <v>1174.922268613012</v>
      </c>
      <c r="G242" s="41">
        <v>201.05773138698805</v>
      </c>
    </row>
    <row r="243" spans="1:7" x14ac:dyDescent="0.2">
      <c r="A243" s="3">
        <v>200</v>
      </c>
      <c r="B243" s="4">
        <v>1125</v>
      </c>
      <c r="C243" s="3">
        <v>6</v>
      </c>
      <c r="D243" s="5">
        <v>0.5</v>
      </c>
      <c r="E243" s="3">
        <v>1</v>
      </c>
      <c r="F243" s="41">
        <v>1015.500455653276</v>
      </c>
      <c r="G243" s="41">
        <v>109.49954434672395</v>
      </c>
    </row>
    <row r="244" spans="1:7" x14ac:dyDescent="0.2">
      <c r="A244" s="3">
        <v>202</v>
      </c>
      <c r="B244" s="4">
        <v>1390.41</v>
      </c>
      <c r="C244" s="3">
        <v>7</v>
      </c>
      <c r="D244" s="5">
        <v>5</v>
      </c>
      <c r="E244" s="3">
        <v>1</v>
      </c>
      <c r="F244" s="41">
        <v>1255.6452303337023</v>
      </c>
      <c r="G244" s="41">
        <v>134.76476966629775</v>
      </c>
    </row>
    <row r="245" spans="1:7" x14ac:dyDescent="0.2">
      <c r="A245" s="3">
        <v>205</v>
      </c>
      <c r="B245" s="4">
        <v>960</v>
      </c>
      <c r="C245" s="3">
        <v>7</v>
      </c>
      <c r="D245" s="5">
        <v>4.54</v>
      </c>
      <c r="E245" s="3">
        <v>1</v>
      </c>
      <c r="F245" s="41">
        <v>1239.3487783422627</v>
      </c>
      <c r="G245" s="41">
        <v>-279.34877834226268</v>
      </c>
    </row>
    <row r="246" spans="1:7" x14ac:dyDescent="0.2">
      <c r="A246" s="3">
        <v>210</v>
      </c>
      <c r="B246" s="4">
        <v>804</v>
      </c>
      <c r="C246" s="3">
        <v>1</v>
      </c>
      <c r="D246" s="5">
        <v>3.5</v>
      </c>
      <c r="E246" s="3">
        <v>1</v>
      </c>
      <c r="F246" s="41">
        <v>718.16685568964908</v>
      </c>
      <c r="G246" s="41">
        <v>85.833144310350917</v>
      </c>
    </row>
    <row r="247" spans="1:7" x14ac:dyDescent="0.2">
      <c r="A247" s="3">
        <v>211</v>
      </c>
      <c r="B247" s="4">
        <v>1157.9100000000001</v>
      </c>
      <c r="C247" s="3">
        <v>7</v>
      </c>
      <c r="D247" s="5">
        <v>5</v>
      </c>
      <c r="E247" s="3">
        <v>1</v>
      </c>
      <c r="F247" s="41">
        <v>1255.6452303337023</v>
      </c>
      <c r="G247" s="41">
        <v>-97.735230333702248</v>
      </c>
    </row>
    <row r="248" spans="1:7" x14ac:dyDescent="0.2">
      <c r="A248" s="3">
        <v>215</v>
      </c>
      <c r="B248" s="4">
        <v>1003.86</v>
      </c>
      <c r="C248" s="3">
        <v>6</v>
      </c>
      <c r="D248" s="5">
        <v>2.5</v>
      </c>
      <c r="E248" s="3">
        <v>1</v>
      </c>
      <c r="F248" s="41">
        <v>1086.354594746492</v>
      </c>
      <c r="G248" s="41">
        <v>-82.494594746491998</v>
      </c>
    </row>
    <row r="249" spans="1:7" x14ac:dyDescent="0.2">
      <c r="A249" s="3">
        <v>218</v>
      </c>
      <c r="B249" s="4">
        <v>951.93</v>
      </c>
      <c r="C249" s="3">
        <v>7</v>
      </c>
      <c r="D249" s="5">
        <v>0.79</v>
      </c>
      <c r="E249" s="3">
        <v>1</v>
      </c>
      <c r="F249" s="41">
        <v>1106.4972675424826</v>
      </c>
      <c r="G249" s="41">
        <v>-154.56726754248268</v>
      </c>
    </row>
    <row r="250" spans="1:7" x14ac:dyDescent="0.2">
      <c r="A250" s="3">
        <v>219</v>
      </c>
      <c r="B250" s="4">
        <v>1200</v>
      </c>
      <c r="C250" s="3">
        <v>7</v>
      </c>
      <c r="D250" s="5">
        <v>0.5</v>
      </c>
      <c r="E250" s="3">
        <v>1</v>
      </c>
      <c r="F250" s="41">
        <v>1096.2234173739664</v>
      </c>
      <c r="G250" s="41">
        <v>103.77658262603359</v>
      </c>
    </row>
    <row r="251" spans="1:7" x14ac:dyDescent="0.2">
      <c r="A251" s="3">
        <v>221</v>
      </c>
      <c r="B251" s="4">
        <v>1130.76</v>
      </c>
      <c r="C251" s="3">
        <v>7</v>
      </c>
      <c r="D251" s="5">
        <v>2.5</v>
      </c>
      <c r="E251" s="3">
        <v>1</v>
      </c>
      <c r="F251" s="41">
        <v>1167.0775564671824</v>
      </c>
      <c r="G251" s="41">
        <v>-36.317556467182385</v>
      </c>
    </row>
    <row r="252" spans="1:7" x14ac:dyDescent="0.2">
      <c r="A252" s="3">
        <v>222</v>
      </c>
      <c r="B252" s="4">
        <v>990</v>
      </c>
      <c r="C252" s="3">
        <v>5</v>
      </c>
      <c r="D252" s="5">
        <v>2.5</v>
      </c>
      <c r="E252" s="3">
        <v>1</v>
      </c>
      <c r="F252" s="41">
        <v>1005.6316330258019</v>
      </c>
      <c r="G252" s="41">
        <v>-15.631633025801875</v>
      </c>
    </row>
    <row r="253" spans="1:7" x14ac:dyDescent="0.2">
      <c r="A253" s="3">
        <v>227</v>
      </c>
      <c r="B253" s="4">
        <v>1419.24</v>
      </c>
      <c r="C253" s="3">
        <v>8</v>
      </c>
      <c r="D253" s="5">
        <v>0.5</v>
      </c>
      <c r="E253" s="3">
        <v>1</v>
      </c>
      <c r="F253" s="41">
        <v>1176.9463790946565</v>
      </c>
      <c r="G253" s="41">
        <v>242.29362090534346</v>
      </c>
    </row>
    <row r="254" spans="1:7" x14ac:dyDescent="0.2">
      <c r="A254" s="3">
        <v>228</v>
      </c>
      <c r="B254" s="4">
        <v>1257.72</v>
      </c>
      <c r="C254" s="3">
        <v>7</v>
      </c>
      <c r="D254" s="5">
        <v>5</v>
      </c>
      <c r="E254" s="3">
        <v>1</v>
      </c>
      <c r="F254" s="41">
        <v>1255.6452303337023</v>
      </c>
      <c r="G254" s="41">
        <v>2.0747696662976978</v>
      </c>
    </row>
    <row r="255" spans="1:7" x14ac:dyDescent="0.2">
      <c r="A255" s="3">
        <v>230</v>
      </c>
      <c r="B255" s="4">
        <v>804</v>
      </c>
      <c r="C255" s="3">
        <v>3</v>
      </c>
      <c r="D255" s="5">
        <v>1.5</v>
      </c>
      <c r="E255" s="3">
        <v>1</v>
      </c>
      <c r="F255" s="41">
        <v>808.75864003781339</v>
      </c>
      <c r="G255" s="41">
        <v>-4.7586400378133931</v>
      </c>
    </row>
    <row r="256" spans="1:7" x14ac:dyDescent="0.2">
      <c r="A256" s="3">
        <v>233</v>
      </c>
      <c r="B256" s="4">
        <v>819</v>
      </c>
      <c r="C256" s="3">
        <v>3</v>
      </c>
      <c r="D256" s="5">
        <v>0.5</v>
      </c>
      <c r="E256" s="3">
        <v>1</v>
      </c>
      <c r="F256" s="41">
        <v>773.33157049120541</v>
      </c>
      <c r="G256" s="41">
        <v>45.668429508794588</v>
      </c>
    </row>
    <row r="257" spans="1:7" x14ac:dyDescent="0.2">
      <c r="A257" s="3">
        <v>238</v>
      </c>
      <c r="B257" s="4">
        <v>1182.72</v>
      </c>
      <c r="C257" s="3">
        <v>6</v>
      </c>
      <c r="D257" s="5">
        <v>0.5</v>
      </c>
      <c r="E257" s="3">
        <v>1</v>
      </c>
      <c r="F257" s="41">
        <v>1015.500455653276</v>
      </c>
      <c r="G257" s="41">
        <v>167.21954434672398</v>
      </c>
    </row>
    <row r="258" spans="1:7" x14ac:dyDescent="0.2">
      <c r="A258" s="3">
        <v>243</v>
      </c>
      <c r="B258" s="4">
        <v>805.86</v>
      </c>
      <c r="C258" s="3">
        <v>5</v>
      </c>
      <c r="D258" s="5">
        <v>0.5</v>
      </c>
      <c r="E258" s="3">
        <v>1</v>
      </c>
      <c r="F258" s="41">
        <v>934.77749393258591</v>
      </c>
      <c r="G258" s="41">
        <v>-128.9174939325859</v>
      </c>
    </row>
    <row r="259" spans="1:7" ht="16" thickBot="1" x14ac:dyDescent="0.25">
      <c r="A259" s="3">
        <v>245</v>
      </c>
      <c r="B259" s="4">
        <v>1070.22</v>
      </c>
      <c r="C259" s="3">
        <v>7</v>
      </c>
      <c r="D259" s="5">
        <v>2.5</v>
      </c>
      <c r="E259" s="3">
        <v>1</v>
      </c>
      <c r="F259" s="42">
        <v>1167.0775564671824</v>
      </c>
      <c r="G259" s="42">
        <v>-96.857556467182349</v>
      </c>
    </row>
    <row r="261" spans="1:7" x14ac:dyDescent="0.2">
      <c r="G261" s="50">
        <f>MIN(G4:G259)</f>
        <v>-279.34877834226268</v>
      </c>
    </row>
    <row r="262" spans="1:7" x14ac:dyDescent="0.2">
      <c r="G262" s="50">
        <f>MAX(G4:G259)</f>
        <v>281.86655135873548</v>
      </c>
    </row>
  </sheetData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I281"/>
  <sheetViews>
    <sheetView workbookViewId="0">
      <selection activeCell="A2" sqref="A2"/>
    </sheetView>
  </sheetViews>
  <sheetFormatPr baseColWidth="10" defaultColWidth="9.1640625" defaultRowHeight="15" x14ac:dyDescent="0.2"/>
  <cols>
    <col min="1" max="1" width="16" style="2" customWidth="1"/>
    <col min="2" max="2" width="9.1640625" style="2"/>
    <col min="3" max="3" width="11" style="2" customWidth="1"/>
    <col min="4" max="5" width="9.1640625" style="2"/>
    <col min="6" max="6" width="11.5" style="2" customWidth="1"/>
    <col min="7" max="16384" width="9.1640625" style="2"/>
  </cols>
  <sheetData>
    <row r="1" spans="1:6" x14ac:dyDescent="0.2">
      <c r="A1" s="1" t="s">
        <v>50</v>
      </c>
    </row>
    <row r="2" spans="1:6" x14ac:dyDescent="0.2">
      <c r="A2" s="1"/>
    </row>
    <row r="3" spans="1:6" x14ac:dyDescent="0.2">
      <c r="A3" s="2" t="s">
        <v>21</v>
      </c>
    </row>
    <row r="4" spans="1:6" ht="16" thickBot="1" x14ac:dyDescent="0.25"/>
    <row r="5" spans="1:6" x14ac:dyDescent="0.2">
      <c r="A5" s="34" t="s">
        <v>22</v>
      </c>
      <c r="B5" s="34"/>
    </row>
    <row r="6" spans="1:6" x14ac:dyDescent="0.2">
      <c r="A6" s="35" t="s">
        <v>23</v>
      </c>
      <c r="B6" s="51">
        <v>0.90184752598235607</v>
      </c>
    </row>
    <row r="7" spans="1:6" x14ac:dyDescent="0.2">
      <c r="A7" s="35" t="s">
        <v>24</v>
      </c>
      <c r="B7" s="51">
        <v>0.81332896012049649</v>
      </c>
    </row>
    <row r="8" spans="1:6" x14ac:dyDescent="0.2">
      <c r="A8" s="35" t="s">
        <v>25</v>
      </c>
      <c r="B8" s="51">
        <v>0.81185329972619213</v>
      </c>
    </row>
    <row r="9" spans="1:6" x14ac:dyDescent="0.2">
      <c r="A9" s="35" t="s">
        <v>26</v>
      </c>
      <c r="B9" s="51">
        <v>99.504845288279057</v>
      </c>
    </row>
    <row r="10" spans="1:6" ht="16" thickBot="1" x14ac:dyDescent="0.25">
      <c r="A10" s="37" t="s">
        <v>27</v>
      </c>
      <c r="B10" s="37">
        <v>256</v>
      </c>
    </row>
    <row r="12" spans="1:6" ht="16" thickBot="1" x14ac:dyDescent="0.25">
      <c r="A12" s="2" t="s">
        <v>28</v>
      </c>
    </row>
    <row r="13" spans="1:6" x14ac:dyDescent="0.2">
      <c r="A13" s="38"/>
      <c r="B13" s="38" t="s">
        <v>33</v>
      </c>
      <c r="C13" s="38" t="s">
        <v>34</v>
      </c>
      <c r="D13" s="38" t="s">
        <v>35</v>
      </c>
      <c r="E13" s="38" t="s">
        <v>36</v>
      </c>
      <c r="F13" s="38" t="s">
        <v>37</v>
      </c>
    </row>
    <row r="14" spans="1:6" x14ac:dyDescent="0.2">
      <c r="A14" s="35" t="s">
        <v>29</v>
      </c>
      <c r="B14" s="35">
        <v>2</v>
      </c>
      <c r="C14" s="35">
        <v>10914359.847904826</v>
      </c>
      <c r="D14" s="35">
        <v>5457179.9239524128</v>
      </c>
      <c r="E14" s="35">
        <v>551.16269519715524</v>
      </c>
      <c r="F14" s="35">
        <v>6.1834915050389846E-93</v>
      </c>
    </row>
    <row r="15" spans="1:6" x14ac:dyDescent="0.2">
      <c r="A15" s="35" t="s">
        <v>30</v>
      </c>
      <c r="B15" s="35">
        <v>253</v>
      </c>
      <c r="C15" s="35">
        <v>2505007.2016686201</v>
      </c>
      <c r="D15" s="35">
        <v>9901.2142358443489</v>
      </c>
      <c r="E15" s="35"/>
      <c r="F15" s="35"/>
    </row>
    <row r="16" spans="1:6" ht="16" thickBot="1" x14ac:dyDescent="0.25">
      <c r="A16" s="37" t="s">
        <v>31</v>
      </c>
      <c r="B16" s="37">
        <v>255</v>
      </c>
      <c r="C16" s="37">
        <v>13419367.049573446</v>
      </c>
      <c r="D16" s="37"/>
      <c r="E16" s="37"/>
      <c r="F16" s="37"/>
    </row>
    <row r="17" spans="1:9" ht="16" thickBot="1" x14ac:dyDescent="0.25"/>
    <row r="18" spans="1:9" x14ac:dyDescent="0.2">
      <c r="A18" s="38"/>
      <c r="B18" s="38" t="s">
        <v>38</v>
      </c>
      <c r="C18" s="38" t="s">
        <v>26</v>
      </c>
      <c r="D18" s="38" t="s">
        <v>39</v>
      </c>
      <c r="E18" s="38" t="s">
        <v>40</v>
      </c>
      <c r="F18" s="38" t="s">
        <v>41</v>
      </c>
      <c r="G18" s="38" t="s">
        <v>42</v>
      </c>
      <c r="H18" s="40"/>
      <c r="I18" s="40"/>
    </row>
    <row r="19" spans="1:9" x14ac:dyDescent="0.2">
      <c r="A19" s="35" t="s">
        <v>32</v>
      </c>
      <c r="B19" s="41">
        <v>513.44915055583078</v>
      </c>
      <c r="C19" s="41">
        <v>14.031007409292087</v>
      </c>
      <c r="D19" s="41">
        <v>36.593890629392526</v>
      </c>
      <c r="E19" s="41">
        <v>4.8113024970938651E-103</v>
      </c>
      <c r="F19" s="41">
        <v>485.81671681318886</v>
      </c>
      <c r="G19" s="41">
        <v>541.08158429847276</v>
      </c>
      <c r="H19" s="41"/>
      <c r="I19" s="41"/>
    </row>
    <row r="20" spans="1:9" x14ac:dyDescent="0.2">
      <c r="A20" s="35" t="s">
        <v>43</v>
      </c>
      <c r="B20" s="41">
        <v>80.722961720690222</v>
      </c>
      <c r="C20" s="41">
        <v>3.0297988244505452</v>
      </c>
      <c r="D20" s="41">
        <v>26.643010443219559</v>
      </c>
      <c r="E20" s="41">
        <v>2.1883665937305932E-75</v>
      </c>
      <c r="F20" s="41">
        <v>74.75612606677133</v>
      </c>
      <c r="G20" s="41">
        <v>86.689797374609114</v>
      </c>
      <c r="H20" s="41"/>
      <c r="I20" s="41"/>
    </row>
    <row r="21" spans="1:9" ht="16" thickBot="1" x14ac:dyDescent="0.25">
      <c r="A21" s="37" t="s">
        <v>49</v>
      </c>
      <c r="B21" s="42">
        <v>35.427069546607996</v>
      </c>
      <c r="C21" s="42">
        <v>4.5095417344530615</v>
      </c>
      <c r="D21" s="42">
        <v>7.8560243219269728</v>
      </c>
      <c r="E21" s="42">
        <v>1.1344998629500288E-13</v>
      </c>
      <c r="F21" s="42">
        <v>26.546052699276729</v>
      </c>
      <c r="G21" s="42">
        <v>44.308086393939263</v>
      </c>
      <c r="H21" s="41"/>
      <c r="I21" s="41"/>
    </row>
    <row r="23" spans="1:9" x14ac:dyDescent="0.2">
      <c r="A23" s="2" t="s">
        <v>44</v>
      </c>
    </row>
    <row r="24" spans="1:9" ht="16" thickBot="1" x14ac:dyDescent="0.25"/>
    <row r="25" spans="1:9" x14ac:dyDescent="0.2">
      <c r="A25" s="38" t="s">
        <v>45</v>
      </c>
      <c r="B25" s="38" t="s">
        <v>46</v>
      </c>
      <c r="C25" s="38" t="s">
        <v>47</v>
      </c>
    </row>
    <row r="26" spans="1:9" x14ac:dyDescent="0.2">
      <c r="A26" s="35">
        <v>1</v>
      </c>
      <c r="B26" s="35">
        <v>728.03567831712326</v>
      </c>
      <c r="C26" s="35">
        <v>137.34432168287674</v>
      </c>
    </row>
    <row r="27" spans="1:9" x14ac:dyDescent="0.2">
      <c r="A27" s="35">
        <v>2</v>
      </c>
      <c r="B27" s="35">
        <v>854.05453221189566</v>
      </c>
      <c r="C27" s="35">
        <v>-34.154532211895685</v>
      </c>
    </row>
    <row r="28" spans="1:9" x14ac:dyDescent="0.2">
      <c r="A28" s="35">
        <v>3</v>
      </c>
      <c r="B28" s="35">
        <v>728.03567831712326</v>
      </c>
      <c r="C28" s="35">
        <v>-53.035678317123256</v>
      </c>
    </row>
    <row r="29" spans="1:9" x14ac:dyDescent="0.2">
      <c r="A29" s="35">
        <v>4</v>
      </c>
      <c r="B29" s="35">
        <v>1212.3734486412645</v>
      </c>
      <c r="C29" s="35">
        <v>281.86655135873548</v>
      </c>
    </row>
    <row r="30" spans="1:9" x14ac:dyDescent="0.2">
      <c r="A30" s="35">
        <v>5</v>
      </c>
      <c r="B30" s="35">
        <v>852.63744943003132</v>
      </c>
      <c r="C30" s="35">
        <v>-122.9174494300313</v>
      </c>
    </row>
    <row r="31" spans="1:9" x14ac:dyDescent="0.2">
      <c r="A31" s="35">
        <v>6</v>
      </c>
      <c r="B31" s="35">
        <v>728.03567831712326</v>
      </c>
      <c r="C31" s="35">
        <v>-18.535678317123256</v>
      </c>
    </row>
    <row r="32" spans="1:9" x14ac:dyDescent="0.2">
      <c r="A32" s="35">
        <v>7</v>
      </c>
      <c r="B32" s="35">
        <v>714.92766258487836</v>
      </c>
      <c r="C32" s="35">
        <v>-22.617662584878417</v>
      </c>
    </row>
    <row r="33" spans="1:3" x14ac:dyDescent="0.2">
      <c r="A33" s="35">
        <v>8</v>
      </c>
      <c r="B33" s="35">
        <v>773.33157049120541</v>
      </c>
      <c r="C33" s="35">
        <v>-50.691570491205425</v>
      </c>
    </row>
    <row r="34" spans="1:3" x14ac:dyDescent="0.2">
      <c r="A34" s="35">
        <v>9</v>
      </c>
      <c r="B34" s="35">
        <v>702.88245893903161</v>
      </c>
      <c r="C34" s="35">
        <v>24.047541060968342</v>
      </c>
    </row>
    <row r="35" spans="1:3" x14ac:dyDescent="0.2">
      <c r="A35" s="35">
        <v>10</v>
      </c>
      <c r="B35" s="35">
        <v>728.03567831712326</v>
      </c>
      <c r="C35" s="35">
        <v>-35.725678317123311</v>
      </c>
    </row>
    <row r="36" spans="1:3" x14ac:dyDescent="0.2">
      <c r="A36" s="35">
        <v>11</v>
      </c>
      <c r="B36" s="35">
        <v>1015.500455653276</v>
      </c>
      <c r="C36" s="35">
        <v>126.8095443467239</v>
      </c>
    </row>
    <row r="37" spans="1:3" x14ac:dyDescent="0.2">
      <c r="A37" s="35">
        <v>12</v>
      </c>
      <c r="B37" s="35">
        <v>1176.9463790946565</v>
      </c>
      <c r="C37" s="35">
        <v>236.5036209053435</v>
      </c>
    </row>
    <row r="38" spans="1:3" x14ac:dyDescent="0.2">
      <c r="A38" s="35">
        <v>13</v>
      </c>
      <c r="B38" s="35">
        <v>808.75864003781339</v>
      </c>
      <c r="C38" s="35">
        <v>-13.758640037813393</v>
      </c>
    </row>
    <row r="39" spans="1:3" x14ac:dyDescent="0.2">
      <c r="A39" s="35">
        <v>14</v>
      </c>
      <c r="B39" s="35">
        <v>808.75864003781339</v>
      </c>
      <c r="C39" s="35">
        <v>16.241359962186607</v>
      </c>
    </row>
    <row r="40" spans="1:3" x14ac:dyDescent="0.2">
      <c r="A40" s="35">
        <v>15</v>
      </c>
      <c r="B40" s="35">
        <v>854.05453221189566</v>
      </c>
      <c r="C40" s="35">
        <v>12.945467788104338</v>
      </c>
    </row>
    <row r="41" spans="1:3" x14ac:dyDescent="0.2">
      <c r="A41" s="35">
        <v>16</v>
      </c>
      <c r="B41" s="35">
        <v>774.74865327306975</v>
      </c>
      <c r="C41" s="35">
        <v>4.1113467269302646</v>
      </c>
    </row>
    <row r="42" spans="1:3" x14ac:dyDescent="0.2">
      <c r="A42" s="35">
        <v>17</v>
      </c>
      <c r="B42" s="35">
        <v>934.77749393258591</v>
      </c>
      <c r="C42" s="35">
        <v>122.6025060674142</v>
      </c>
    </row>
    <row r="43" spans="1:3" x14ac:dyDescent="0.2">
      <c r="A43" s="35">
        <v>18</v>
      </c>
      <c r="B43" s="35">
        <v>647.31271659643301</v>
      </c>
      <c r="C43" s="35">
        <v>58.257283403567044</v>
      </c>
    </row>
    <row r="44" spans="1:3" x14ac:dyDescent="0.2">
      <c r="A44" s="35">
        <v>19</v>
      </c>
      <c r="B44" s="35">
        <v>1096.2234173739664</v>
      </c>
      <c r="C44" s="35">
        <v>-43.913417373966467</v>
      </c>
    </row>
    <row r="45" spans="1:3" x14ac:dyDescent="0.2">
      <c r="A45" s="35">
        <v>20</v>
      </c>
      <c r="B45" s="35">
        <v>692.60860877051527</v>
      </c>
      <c r="C45" s="35">
        <v>42.391391229484725</v>
      </c>
    </row>
    <row r="46" spans="1:3" x14ac:dyDescent="0.2">
      <c r="A46" s="35">
        <v>21</v>
      </c>
      <c r="B46" s="35">
        <v>728.03567831712326</v>
      </c>
      <c r="C46" s="35">
        <v>51.964321682876744</v>
      </c>
    </row>
    <row r="47" spans="1:3" x14ac:dyDescent="0.2">
      <c r="A47" s="35">
        <v>22</v>
      </c>
      <c r="B47" s="35">
        <v>1096.2234173739664</v>
      </c>
      <c r="C47" s="35">
        <v>158.58658262603353</v>
      </c>
    </row>
    <row r="48" spans="1:3" x14ac:dyDescent="0.2">
      <c r="A48" s="35">
        <v>23</v>
      </c>
      <c r="B48" s="35">
        <v>1255.6452303337023</v>
      </c>
      <c r="C48" s="35">
        <v>8.3447696662976796</v>
      </c>
    </row>
    <row r="49" spans="1:3" x14ac:dyDescent="0.2">
      <c r="A49" s="35">
        <v>24</v>
      </c>
      <c r="B49" s="35">
        <v>700.04829337530293</v>
      </c>
      <c r="C49" s="35">
        <v>-7.7382933753029874</v>
      </c>
    </row>
    <row r="50" spans="1:3" x14ac:dyDescent="0.2">
      <c r="A50" s="35">
        <v>25</v>
      </c>
      <c r="B50" s="35">
        <v>1086.354594746492</v>
      </c>
      <c r="C50" s="35">
        <v>-140.18459474649205</v>
      </c>
    </row>
    <row r="51" spans="1:3" x14ac:dyDescent="0.2">
      <c r="A51" s="35">
        <v>26</v>
      </c>
      <c r="B51" s="35">
        <v>1336.3681920543925</v>
      </c>
      <c r="C51" s="35">
        <v>73.481807945607443</v>
      </c>
    </row>
    <row r="52" spans="1:3" x14ac:dyDescent="0.2">
      <c r="A52" s="35">
        <v>27</v>
      </c>
      <c r="B52" s="35">
        <v>728.03567831712326</v>
      </c>
      <c r="C52" s="35">
        <v>18.964321682876744</v>
      </c>
    </row>
    <row r="53" spans="1:3" x14ac:dyDescent="0.2">
      <c r="A53" s="35">
        <v>28</v>
      </c>
      <c r="B53" s="35">
        <v>763.46274786373124</v>
      </c>
      <c r="C53" s="35">
        <v>25.537252136268762</v>
      </c>
    </row>
    <row r="54" spans="1:3" x14ac:dyDescent="0.2">
      <c r="A54" s="35">
        <v>29</v>
      </c>
      <c r="B54" s="35">
        <v>1131.6504869205744</v>
      </c>
      <c r="C54" s="35">
        <v>-21.650486920574394</v>
      </c>
    </row>
    <row r="55" spans="1:3" x14ac:dyDescent="0.2">
      <c r="A55" s="35">
        <v>30</v>
      </c>
      <c r="B55" s="35">
        <v>934.77749393258591</v>
      </c>
      <c r="C55" s="35">
        <v>-11.67749393258589</v>
      </c>
    </row>
    <row r="56" spans="1:3" x14ac:dyDescent="0.2">
      <c r="A56" s="35">
        <v>31</v>
      </c>
      <c r="B56" s="35">
        <v>682.33475860199894</v>
      </c>
      <c r="C56" s="35">
        <v>9.9752413980010033</v>
      </c>
    </row>
    <row r="57" spans="1:3" x14ac:dyDescent="0.2">
      <c r="A57" s="35">
        <v>32</v>
      </c>
      <c r="B57" s="35">
        <v>639.87303199164535</v>
      </c>
      <c r="C57" s="35">
        <v>8.1269680083546518</v>
      </c>
    </row>
    <row r="58" spans="1:3" x14ac:dyDescent="0.2">
      <c r="A58" s="35">
        <v>33</v>
      </c>
      <c r="B58" s="35">
        <v>1131.6504869205744</v>
      </c>
      <c r="C58" s="35">
        <v>-64.340486920574449</v>
      </c>
    </row>
    <row r="59" spans="1:3" x14ac:dyDescent="0.2">
      <c r="A59" s="35">
        <v>34</v>
      </c>
      <c r="B59" s="35">
        <v>1005.6316330258019</v>
      </c>
      <c r="C59" s="35">
        <v>-135.63163302580188</v>
      </c>
    </row>
    <row r="60" spans="1:3" x14ac:dyDescent="0.2">
      <c r="A60" s="35">
        <v>35</v>
      </c>
      <c r="B60" s="35">
        <v>1005.6316330258019</v>
      </c>
      <c r="C60" s="35">
        <v>-123.15163302580186</v>
      </c>
    </row>
    <row r="61" spans="1:3" x14ac:dyDescent="0.2">
      <c r="A61" s="35">
        <v>36</v>
      </c>
      <c r="B61" s="35">
        <v>808.75864003781339</v>
      </c>
      <c r="C61" s="35">
        <v>76.241359962186607</v>
      </c>
    </row>
    <row r="62" spans="1:3" x14ac:dyDescent="0.2">
      <c r="A62" s="35">
        <v>37</v>
      </c>
      <c r="B62" s="35">
        <v>773.33157049120541</v>
      </c>
      <c r="C62" s="35">
        <v>135.66842950879459</v>
      </c>
    </row>
    <row r="63" spans="1:3" x14ac:dyDescent="0.2">
      <c r="A63" s="35">
        <v>38</v>
      </c>
      <c r="B63" s="35">
        <v>1096.2234173739664</v>
      </c>
      <c r="C63" s="35">
        <v>-60.80341737396634</v>
      </c>
    </row>
    <row r="64" spans="1:3" x14ac:dyDescent="0.2">
      <c r="A64" s="35">
        <v>39</v>
      </c>
      <c r="B64" s="35">
        <v>672.46593597452465</v>
      </c>
      <c r="C64" s="35">
        <v>-14.7759359745246</v>
      </c>
    </row>
    <row r="65" spans="1:3" x14ac:dyDescent="0.2">
      <c r="A65" s="35">
        <v>40</v>
      </c>
      <c r="B65" s="35">
        <v>889.48160175850364</v>
      </c>
      <c r="C65" s="35">
        <v>-29.861601758503639</v>
      </c>
    </row>
    <row r="66" spans="1:3" x14ac:dyDescent="0.2">
      <c r="A66" s="35">
        <v>41</v>
      </c>
      <c r="B66" s="35">
        <v>702.88245893903161</v>
      </c>
      <c r="C66" s="35">
        <v>-86.712458939031649</v>
      </c>
    </row>
    <row r="67" spans="1:3" x14ac:dyDescent="0.2">
      <c r="A67" s="35">
        <v>42</v>
      </c>
      <c r="B67" s="35">
        <v>1086.354594746492</v>
      </c>
      <c r="C67" s="35">
        <v>-162.35459474649201</v>
      </c>
    </row>
    <row r="68" spans="1:3" x14ac:dyDescent="0.2">
      <c r="A68" s="35">
        <v>43</v>
      </c>
      <c r="B68" s="35">
        <v>970.20456347919389</v>
      </c>
      <c r="C68" s="35">
        <v>-41.34456347919388</v>
      </c>
    </row>
    <row r="69" spans="1:3" x14ac:dyDescent="0.2">
      <c r="A69" s="35">
        <v>44</v>
      </c>
      <c r="B69" s="35">
        <v>777.93708953226451</v>
      </c>
      <c r="C69" s="35">
        <v>-16.387089532264554</v>
      </c>
    </row>
    <row r="70" spans="1:3" x14ac:dyDescent="0.2">
      <c r="A70" s="35">
        <v>45</v>
      </c>
      <c r="B70" s="35">
        <v>1167.0775564671824</v>
      </c>
      <c r="C70" s="35">
        <v>56.022443532817533</v>
      </c>
    </row>
    <row r="71" spans="1:3" x14ac:dyDescent="0.2">
      <c r="A71" s="35">
        <v>46</v>
      </c>
      <c r="B71" s="35">
        <v>960.33574085171972</v>
      </c>
      <c r="C71" s="35">
        <v>-53.135740851719675</v>
      </c>
    </row>
    <row r="72" spans="1:3" x14ac:dyDescent="0.2">
      <c r="A72" s="35">
        <v>47</v>
      </c>
      <c r="B72" s="35">
        <v>1237.9316955603983</v>
      </c>
      <c r="C72" s="35">
        <v>-118.69169556039833</v>
      </c>
    </row>
    <row r="73" spans="1:3" x14ac:dyDescent="0.2">
      <c r="A73" s="35">
        <v>48</v>
      </c>
      <c r="B73" s="35">
        <v>854.05453221189566</v>
      </c>
      <c r="C73" s="35">
        <v>195.94546778810434</v>
      </c>
    </row>
    <row r="74" spans="1:3" x14ac:dyDescent="0.2">
      <c r="A74" s="35">
        <v>49</v>
      </c>
      <c r="B74" s="35">
        <v>1237.9316955603983</v>
      </c>
      <c r="C74" s="35">
        <v>262.06830443960166</v>
      </c>
    </row>
    <row r="75" spans="1:3" x14ac:dyDescent="0.2">
      <c r="A75" s="35">
        <v>50</v>
      </c>
      <c r="B75" s="35">
        <v>942.21717853737357</v>
      </c>
      <c r="C75" s="35">
        <v>-202.59717853737357</v>
      </c>
    </row>
    <row r="76" spans="1:3" x14ac:dyDescent="0.2">
      <c r="A76" s="35">
        <v>51</v>
      </c>
      <c r="B76" s="35">
        <v>1176.9463790946565</v>
      </c>
      <c r="C76" s="35">
        <v>5.7736209053434777</v>
      </c>
    </row>
    <row r="77" spans="1:3" x14ac:dyDescent="0.2">
      <c r="A77" s="35">
        <v>52</v>
      </c>
      <c r="B77" s="35">
        <v>1005.6316330258019</v>
      </c>
      <c r="C77" s="35">
        <v>-15.631633025801875</v>
      </c>
    </row>
    <row r="78" spans="1:3" x14ac:dyDescent="0.2">
      <c r="A78" s="35">
        <v>53</v>
      </c>
      <c r="B78" s="35">
        <v>1255.6452303337023</v>
      </c>
      <c r="C78" s="35">
        <v>112.59476966629768</v>
      </c>
    </row>
    <row r="79" spans="1:3" x14ac:dyDescent="0.2">
      <c r="A79" s="35">
        <v>54</v>
      </c>
      <c r="B79" s="35">
        <v>1176.9463790946565</v>
      </c>
      <c r="C79" s="35">
        <v>207.67362090534334</v>
      </c>
    </row>
    <row r="80" spans="1:3" x14ac:dyDescent="0.2">
      <c r="A80" s="35">
        <v>55</v>
      </c>
      <c r="B80" s="35">
        <v>773.33157049120541</v>
      </c>
      <c r="C80" s="35">
        <v>60.668429508794588</v>
      </c>
    </row>
    <row r="81" spans="1:3" x14ac:dyDescent="0.2">
      <c r="A81" s="35">
        <v>56</v>
      </c>
      <c r="B81" s="35">
        <v>1255.6452303337023</v>
      </c>
      <c r="C81" s="35">
        <v>7.8347696662976887</v>
      </c>
    </row>
    <row r="82" spans="1:3" x14ac:dyDescent="0.2">
      <c r="A82" s="35">
        <v>57</v>
      </c>
      <c r="B82" s="35">
        <v>1174.922268613012</v>
      </c>
      <c r="C82" s="35">
        <v>-21.062268613012066</v>
      </c>
    </row>
    <row r="83" spans="1:3" x14ac:dyDescent="0.2">
      <c r="A83" s="35">
        <v>58</v>
      </c>
      <c r="B83" s="35">
        <v>1255.6452303337023</v>
      </c>
      <c r="C83" s="35">
        <v>7.8347696662976887</v>
      </c>
    </row>
    <row r="84" spans="1:3" x14ac:dyDescent="0.2">
      <c r="A84" s="35">
        <v>59</v>
      </c>
      <c r="B84" s="35">
        <v>970.20456347919389</v>
      </c>
      <c r="C84" s="35">
        <v>-156.60456347919387</v>
      </c>
    </row>
    <row r="85" spans="1:3" x14ac:dyDescent="0.2">
      <c r="A85" s="35">
        <v>60</v>
      </c>
      <c r="B85" s="35">
        <v>808.75864003781339</v>
      </c>
      <c r="C85" s="35">
        <v>16.241359962186607</v>
      </c>
    </row>
    <row r="86" spans="1:3" x14ac:dyDescent="0.2">
      <c r="A86" s="35">
        <v>61</v>
      </c>
      <c r="B86" s="35">
        <v>932.75338345094133</v>
      </c>
      <c r="C86" s="35">
        <v>-92.753383450941328</v>
      </c>
    </row>
    <row r="87" spans="1:3" x14ac:dyDescent="0.2">
      <c r="A87" s="35">
        <v>62</v>
      </c>
      <c r="B87" s="35">
        <v>685.16892416572762</v>
      </c>
      <c r="C87" s="35">
        <v>7.1410758342723284</v>
      </c>
    </row>
    <row r="88" spans="1:3" x14ac:dyDescent="0.2">
      <c r="A88" s="35">
        <v>63</v>
      </c>
      <c r="B88" s="35">
        <v>786.7938569189165</v>
      </c>
      <c r="C88" s="35">
        <v>49.756143081083451</v>
      </c>
    </row>
    <row r="89" spans="1:3" x14ac:dyDescent="0.2">
      <c r="A89" s="35">
        <v>64</v>
      </c>
      <c r="B89" s="35">
        <v>854.05453221189566</v>
      </c>
      <c r="C89" s="35">
        <v>-40.574532211895644</v>
      </c>
    </row>
    <row r="90" spans="1:3" x14ac:dyDescent="0.2">
      <c r="A90" s="35">
        <v>65</v>
      </c>
      <c r="B90" s="35">
        <v>1167.0775564671824</v>
      </c>
      <c r="C90" s="35">
        <v>-203.62755646718233</v>
      </c>
    </row>
    <row r="91" spans="1:3" x14ac:dyDescent="0.2">
      <c r="A91" s="35">
        <v>66</v>
      </c>
      <c r="B91" s="35">
        <v>763.46274786373124</v>
      </c>
      <c r="C91" s="35">
        <v>-16.462747863731238</v>
      </c>
    </row>
    <row r="92" spans="1:3" x14ac:dyDescent="0.2">
      <c r="A92" s="35">
        <v>67</v>
      </c>
      <c r="B92" s="35">
        <v>1015.500455653276</v>
      </c>
      <c r="C92" s="35">
        <v>-99.930455653275999</v>
      </c>
    </row>
    <row r="93" spans="1:3" x14ac:dyDescent="0.2">
      <c r="A93" s="35">
        <v>68</v>
      </c>
      <c r="B93" s="35">
        <v>808.75864003781339</v>
      </c>
      <c r="C93" s="35">
        <v>143.17135996218656</v>
      </c>
    </row>
    <row r="94" spans="1:3" x14ac:dyDescent="0.2">
      <c r="A94" s="35">
        <v>69</v>
      </c>
      <c r="B94" s="35">
        <v>773.33157049120541</v>
      </c>
      <c r="C94" s="35">
        <v>57.428429508794579</v>
      </c>
    </row>
    <row r="95" spans="1:3" x14ac:dyDescent="0.2">
      <c r="A95" s="35">
        <v>70</v>
      </c>
      <c r="B95" s="35">
        <v>808.75864003781339</v>
      </c>
      <c r="C95" s="35">
        <v>45.071359962186648</v>
      </c>
    </row>
    <row r="96" spans="1:3" x14ac:dyDescent="0.2">
      <c r="A96" s="35">
        <v>71</v>
      </c>
      <c r="B96" s="35">
        <v>706.07089519822637</v>
      </c>
      <c r="C96" s="35">
        <v>-45.620895198226322</v>
      </c>
    </row>
    <row r="97" spans="1:3" x14ac:dyDescent="0.2">
      <c r="A97" s="35">
        <v>72</v>
      </c>
      <c r="B97" s="35">
        <v>1015.500455653276</v>
      </c>
      <c r="C97" s="35">
        <v>158.63954434672405</v>
      </c>
    </row>
    <row r="98" spans="1:3" x14ac:dyDescent="0.2">
      <c r="A98" s="35">
        <v>73</v>
      </c>
      <c r="B98" s="35">
        <v>1121.7816642931</v>
      </c>
      <c r="C98" s="35">
        <v>-65.181664293100084</v>
      </c>
    </row>
    <row r="99" spans="1:3" x14ac:dyDescent="0.2">
      <c r="A99" s="35">
        <v>74</v>
      </c>
      <c r="B99" s="35">
        <v>1133.0675697024387</v>
      </c>
      <c r="C99" s="35">
        <v>96.932430297561268</v>
      </c>
    </row>
    <row r="100" spans="1:3" x14ac:dyDescent="0.2">
      <c r="A100" s="35">
        <v>75</v>
      </c>
      <c r="B100" s="35">
        <v>628.18209904126468</v>
      </c>
      <c r="C100" s="35">
        <v>7.7900958735312997E-2</v>
      </c>
    </row>
    <row r="101" spans="1:3" x14ac:dyDescent="0.2">
      <c r="A101" s="35">
        <v>76</v>
      </c>
      <c r="B101" s="35">
        <v>732.64119735818235</v>
      </c>
      <c r="C101" s="35">
        <v>28.908802641817601</v>
      </c>
    </row>
    <row r="102" spans="1:3" x14ac:dyDescent="0.2">
      <c r="A102" s="35">
        <v>77</v>
      </c>
      <c r="B102" s="35">
        <v>934.77749393258591</v>
      </c>
      <c r="C102" s="35">
        <v>-49.777493932585912</v>
      </c>
    </row>
    <row r="103" spans="1:3" x14ac:dyDescent="0.2">
      <c r="A103" s="35">
        <v>78</v>
      </c>
      <c r="B103" s="35">
        <v>840.94651647965065</v>
      </c>
      <c r="C103" s="35">
        <v>24.433483520349341</v>
      </c>
    </row>
    <row r="104" spans="1:3" x14ac:dyDescent="0.2">
      <c r="A104" s="35">
        <v>79</v>
      </c>
      <c r="B104" s="35">
        <v>1041.0587025724099</v>
      </c>
      <c r="C104" s="35">
        <v>135.87129742759021</v>
      </c>
    </row>
    <row r="105" spans="1:3" x14ac:dyDescent="0.2">
      <c r="A105" s="35">
        <v>80</v>
      </c>
      <c r="B105" s="35">
        <v>808.75864003781339</v>
      </c>
      <c r="C105" s="35">
        <v>16.241359962186607</v>
      </c>
    </row>
    <row r="106" spans="1:3" x14ac:dyDescent="0.2">
      <c r="A106" s="35">
        <v>81</v>
      </c>
      <c r="B106" s="35">
        <v>808.75864003781339</v>
      </c>
      <c r="C106" s="35">
        <v>39.34135996218663</v>
      </c>
    </row>
    <row r="107" spans="1:3" x14ac:dyDescent="0.2">
      <c r="A107" s="35">
        <v>82</v>
      </c>
      <c r="B107" s="35">
        <v>622.15949721834136</v>
      </c>
      <c r="C107" s="35">
        <v>59.770502781658593</v>
      </c>
    </row>
    <row r="108" spans="1:3" x14ac:dyDescent="0.2">
      <c r="A108" s="35">
        <v>83</v>
      </c>
      <c r="B108" s="35">
        <v>1255.6452303337023</v>
      </c>
      <c r="C108" s="35">
        <v>-15.235230333702248</v>
      </c>
    </row>
    <row r="109" spans="1:3" x14ac:dyDescent="0.2">
      <c r="A109" s="35">
        <v>84</v>
      </c>
      <c r="B109" s="35">
        <v>1255.6452303337023</v>
      </c>
      <c r="C109" s="35">
        <v>263.10476966629767</v>
      </c>
    </row>
    <row r="110" spans="1:3" x14ac:dyDescent="0.2">
      <c r="A110" s="35">
        <v>85</v>
      </c>
      <c r="B110" s="35">
        <v>840.94651647965065</v>
      </c>
      <c r="C110" s="35">
        <v>-111.22651647965063</v>
      </c>
    </row>
    <row r="111" spans="1:3" x14ac:dyDescent="0.2">
      <c r="A111" s="35">
        <v>86</v>
      </c>
      <c r="B111" s="35">
        <v>1275.7879031296929</v>
      </c>
      <c r="C111" s="35">
        <v>224.21209687030705</v>
      </c>
    </row>
    <row r="112" spans="1:3" x14ac:dyDescent="0.2">
      <c r="A112" s="35">
        <v>87</v>
      </c>
      <c r="B112" s="35">
        <v>930.52624558699301</v>
      </c>
      <c r="C112" s="35">
        <v>-124.69624558699297</v>
      </c>
    </row>
    <row r="113" spans="1:3" x14ac:dyDescent="0.2">
      <c r="A113" s="35">
        <v>88</v>
      </c>
      <c r="B113" s="35">
        <v>728.03567831712326</v>
      </c>
      <c r="C113" s="35">
        <v>85.444321682876762</v>
      </c>
    </row>
    <row r="114" spans="1:3" x14ac:dyDescent="0.2">
      <c r="A114" s="35">
        <v>89</v>
      </c>
      <c r="B114" s="35">
        <v>773.33157049120541</v>
      </c>
      <c r="C114" s="35">
        <v>27.668429508794588</v>
      </c>
    </row>
    <row r="115" spans="1:3" x14ac:dyDescent="0.2">
      <c r="A115" s="35">
        <v>90</v>
      </c>
      <c r="B115" s="35">
        <v>840.94651647965065</v>
      </c>
      <c r="C115" s="35">
        <v>53.293483520349355</v>
      </c>
    </row>
    <row r="116" spans="1:3" x14ac:dyDescent="0.2">
      <c r="A116" s="35">
        <v>91</v>
      </c>
      <c r="B116" s="35">
        <v>854.05453221189566</v>
      </c>
      <c r="C116" s="35">
        <v>-29.054532211895662</v>
      </c>
    </row>
    <row r="117" spans="1:3" x14ac:dyDescent="0.2">
      <c r="A117" s="35">
        <v>92</v>
      </c>
      <c r="B117" s="35">
        <v>970.20456347919389</v>
      </c>
      <c r="C117" s="35">
        <v>-77.704563479193894</v>
      </c>
    </row>
    <row r="118" spans="1:3" x14ac:dyDescent="0.2">
      <c r="A118" s="35">
        <v>93</v>
      </c>
      <c r="B118" s="35">
        <v>763.46274786373124</v>
      </c>
      <c r="C118" s="35">
        <v>-76.462747863731238</v>
      </c>
    </row>
    <row r="119" spans="1:3" x14ac:dyDescent="0.2">
      <c r="A119" s="35">
        <v>94</v>
      </c>
      <c r="B119" s="35">
        <v>773.33157049120541</v>
      </c>
      <c r="C119" s="35">
        <v>22.838429508794547</v>
      </c>
    </row>
    <row r="120" spans="1:3" x14ac:dyDescent="0.2">
      <c r="A120" s="35">
        <v>95</v>
      </c>
      <c r="B120" s="35">
        <v>717.76182814860692</v>
      </c>
      <c r="C120" s="35">
        <v>-15.761828148606924</v>
      </c>
    </row>
    <row r="121" spans="1:3" x14ac:dyDescent="0.2">
      <c r="A121" s="35">
        <v>96</v>
      </c>
      <c r="B121" s="35">
        <v>611.88564704982502</v>
      </c>
      <c r="C121" s="35">
        <v>176.15435295017494</v>
      </c>
    </row>
    <row r="122" spans="1:3" x14ac:dyDescent="0.2">
      <c r="A122" s="35">
        <v>97</v>
      </c>
      <c r="B122" s="35">
        <v>1131.6504869205744</v>
      </c>
      <c r="C122" s="35">
        <v>-21.650486920574394</v>
      </c>
    </row>
    <row r="123" spans="1:3" x14ac:dyDescent="0.2">
      <c r="A123" s="35">
        <v>98</v>
      </c>
      <c r="B123" s="35">
        <v>753.59392523625706</v>
      </c>
      <c r="C123" s="35">
        <v>25.266074763742949</v>
      </c>
    </row>
    <row r="124" spans="1:3" x14ac:dyDescent="0.2">
      <c r="A124" s="35">
        <v>99</v>
      </c>
      <c r="B124" s="35">
        <v>763.46274786373124</v>
      </c>
      <c r="C124" s="35">
        <v>31.537252136268762</v>
      </c>
    </row>
    <row r="125" spans="1:3" x14ac:dyDescent="0.2">
      <c r="A125" s="35">
        <v>100</v>
      </c>
      <c r="B125" s="35">
        <v>679.50059303827038</v>
      </c>
      <c r="C125" s="35">
        <v>100.73940696172963</v>
      </c>
    </row>
    <row r="126" spans="1:3" x14ac:dyDescent="0.2">
      <c r="A126" s="35">
        <v>101</v>
      </c>
      <c r="B126" s="35">
        <v>844.18570958442137</v>
      </c>
      <c r="C126" s="35">
        <v>-24.945709584421365</v>
      </c>
    </row>
    <row r="127" spans="1:3" x14ac:dyDescent="0.2">
      <c r="A127" s="35">
        <v>102</v>
      </c>
      <c r="B127" s="35">
        <v>1318.6546572810885</v>
      </c>
      <c r="C127" s="35">
        <v>-89.794657281088575</v>
      </c>
    </row>
    <row r="128" spans="1:3" x14ac:dyDescent="0.2">
      <c r="A128" s="35">
        <v>103</v>
      </c>
      <c r="B128" s="35">
        <v>934.77749393258591</v>
      </c>
      <c r="C128" s="35">
        <v>-124.77749393258591</v>
      </c>
    </row>
    <row r="129" spans="1:3" x14ac:dyDescent="0.2">
      <c r="A129" s="35">
        <v>104</v>
      </c>
      <c r="B129" s="35">
        <v>601.61179688130869</v>
      </c>
      <c r="C129" s="35">
        <v>28.388203118691308</v>
      </c>
    </row>
    <row r="130" spans="1:3" x14ac:dyDescent="0.2">
      <c r="A130" s="35">
        <v>105</v>
      </c>
      <c r="B130" s="35">
        <v>854.05453221189566</v>
      </c>
      <c r="C130" s="35">
        <v>-124.33453221189563</v>
      </c>
    </row>
    <row r="131" spans="1:3" x14ac:dyDescent="0.2">
      <c r="A131" s="35">
        <v>106</v>
      </c>
      <c r="B131" s="35">
        <v>1096.2234173739664</v>
      </c>
      <c r="C131" s="35">
        <v>-31.223417373966413</v>
      </c>
    </row>
    <row r="132" spans="1:3" x14ac:dyDescent="0.2">
      <c r="A132" s="35">
        <v>107</v>
      </c>
      <c r="B132" s="35">
        <v>808.75864003781339</v>
      </c>
      <c r="C132" s="35">
        <v>7.2413599621866069</v>
      </c>
    </row>
    <row r="133" spans="1:3" x14ac:dyDescent="0.2">
      <c r="A133" s="35">
        <v>108</v>
      </c>
      <c r="B133" s="35">
        <v>1255.6452303337023</v>
      </c>
      <c r="C133" s="35">
        <v>-84.14523033370233</v>
      </c>
    </row>
    <row r="134" spans="1:3" x14ac:dyDescent="0.2">
      <c r="A134" s="35">
        <v>109</v>
      </c>
      <c r="B134" s="35">
        <v>720.5959937123356</v>
      </c>
      <c r="C134" s="35">
        <v>2.8840062876644197</v>
      </c>
    </row>
    <row r="135" spans="1:3" x14ac:dyDescent="0.2">
      <c r="A135" s="35">
        <v>110</v>
      </c>
      <c r="B135" s="35">
        <v>1102.6510467379317</v>
      </c>
      <c r="C135" s="35">
        <v>-144.93104673793164</v>
      </c>
    </row>
    <row r="136" spans="1:3" x14ac:dyDescent="0.2">
      <c r="A136" s="35">
        <v>111</v>
      </c>
      <c r="B136" s="35">
        <v>1336.3681920543925</v>
      </c>
      <c r="C136" s="35">
        <v>-61.368192054392466</v>
      </c>
    </row>
    <row r="137" spans="1:3" x14ac:dyDescent="0.2">
      <c r="A137" s="35">
        <v>112</v>
      </c>
      <c r="B137" s="35">
        <v>1015.500455653276</v>
      </c>
      <c r="C137" s="35">
        <v>-121.26045565327604</v>
      </c>
    </row>
    <row r="138" spans="1:3" x14ac:dyDescent="0.2">
      <c r="A138" s="35">
        <v>113</v>
      </c>
      <c r="B138" s="35">
        <v>631.01626460499335</v>
      </c>
      <c r="C138" s="35">
        <v>-28.706264604993407</v>
      </c>
    </row>
    <row r="139" spans="1:3" x14ac:dyDescent="0.2">
      <c r="A139" s="35">
        <v>114</v>
      </c>
      <c r="B139" s="35">
        <v>1167.0775564671824</v>
      </c>
      <c r="C139" s="35">
        <v>-163.21755646718236</v>
      </c>
    </row>
    <row r="140" spans="1:3" x14ac:dyDescent="0.2">
      <c r="A140" s="35">
        <v>115</v>
      </c>
      <c r="B140" s="35">
        <v>1015.500455653276</v>
      </c>
      <c r="C140" s="35">
        <v>119.87954434672406</v>
      </c>
    </row>
    <row r="141" spans="1:3" x14ac:dyDescent="0.2">
      <c r="A141" s="35">
        <v>116</v>
      </c>
      <c r="B141" s="35">
        <v>808.75864003781339</v>
      </c>
      <c r="C141" s="35">
        <v>31.241359962186607</v>
      </c>
    </row>
    <row r="142" spans="1:3" x14ac:dyDescent="0.2">
      <c r="A142" s="35">
        <v>117</v>
      </c>
      <c r="B142" s="35">
        <v>763.46274786373124</v>
      </c>
      <c r="C142" s="35">
        <v>-7.4627478637312379</v>
      </c>
    </row>
    <row r="143" spans="1:3" x14ac:dyDescent="0.2">
      <c r="A143" s="35">
        <v>118</v>
      </c>
      <c r="B143" s="35">
        <v>728.03567831712326</v>
      </c>
      <c r="C143" s="35">
        <v>42.154321682876798</v>
      </c>
    </row>
    <row r="144" spans="1:3" x14ac:dyDescent="0.2">
      <c r="A144" s="35">
        <v>119</v>
      </c>
      <c r="B144" s="35">
        <v>692.60860877051527</v>
      </c>
      <c r="C144" s="35">
        <v>57.391391229484725</v>
      </c>
    </row>
    <row r="145" spans="1:3" x14ac:dyDescent="0.2">
      <c r="A145" s="35">
        <v>120</v>
      </c>
      <c r="B145" s="35">
        <v>763.46274786373124</v>
      </c>
      <c r="C145" s="35">
        <v>-76.462747863731238</v>
      </c>
    </row>
    <row r="146" spans="1:3" x14ac:dyDescent="0.2">
      <c r="A146" s="35">
        <v>121</v>
      </c>
      <c r="B146" s="35">
        <v>854.05453221189566</v>
      </c>
      <c r="C146" s="35">
        <v>45.945467788104338</v>
      </c>
    </row>
    <row r="147" spans="1:3" x14ac:dyDescent="0.2">
      <c r="A147" s="35">
        <v>122</v>
      </c>
      <c r="B147" s="35">
        <v>711.7392263256836</v>
      </c>
      <c r="C147" s="35">
        <v>68.260773674316397</v>
      </c>
    </row>
    <row r="148" spans="1:3" x14ac:dyDescent="0.2">
      <c r="A148" s="35">
        <v>123</v>
      </c>
      <c r="B148" s="35">
        <v>1255.6452303337023</v>
      </c>
      <c r="C148" s="35">
        <v>172.26476966629775</v>
      </c>
    </row>
    <row r="149" spans="1:3" x14ac:dyDescent="0.2">
      <c r="A149" s="35">
        <v>124</v>
      </c>
      <c r="B149" s="35">
        <v>1336.3681920543925</v>
      </c>
      <c r="C149" s="35">
        <v>-61.368192054392466</v>
      </c>
    </row>
    <row r="150" spans="1:3" x14ac:dyDescent="0.2">
      <c r="A150" s="35">
        <v>125</v>
      </c>
      <c r="B150" s="35">
        <v>934.77749393258591</v>
      </c>
      <c r="C150" s="35">
        <v>-23.227493932585958</v>
      </c>
    </row>
    <row r="151" spans="1:3" x14ac:dyDescent="0.2">
      <c r="A151" s="35">
        <v>126</v>
      </c>
      <c r="B151" s="35">
        <v>1097.6405001558308</v>
      </c>
      <c r="C151" s="35">
        <v>76.379499844169231</v>
      </c>
    </row>
    <row r="152" spans="1:3" x14ac:dyDescent="0.2">
      <c r="A152" s="35">
        <v>127</v>
      </c>
      <c r="B152" s="35">
        <v>738.30952848563959</v>
      </c>
      <c r="C152" s="35">
        <v>-28.659528485639612</v>
      </c>
    </row>
    <row r="153" spans="1:3" x14ac:dyDescent="0.2">
      <c r="A153" s="35">
        <v>128</v>
      </c>
      <c r="B153" s="35">
        <v>1237.9316955603983</v>
      </c>
      <c r="C153" s="35">
        <v>25.548304439601679</v>
      </c>
    </row>
    <row r="154" spans="1:3" x14ac:dyDescent="0.2">
      <c r="A154" s="35">
        <v>129</v>
      </c>
      <c r="B154" s="35">
        <v>717.76182814860692</v>
      </c>
      <c r="C154" s="35">
        <v>69.738171851393076</v>
      </c>
    </row>
    <row r="155" spans="1:3" x14ac:dyDescent="0.2">
      <c r="A155" s="35">
        <v>130</v>
      </c>
      <c r="B155" s="35">
        <v>692.60860877051527</v>
      </c>
      <c r="C155" s="35">
        <v>115.11139122948475</v>
      </c>
    </row>
    <row r="156" spans="1:3" x14ac:dyDescent="0.2">
      <c r="A156" s="35">
        <v>131</v>
      </c>
      <c r="B156" s="35">
        <v>1255.6452303337023</v>
      </c>
      <c r="C156" s="35">
        <v>82.834769666297689</v>
      </c>
    </row>
    <row r="157" spans="1:3" x14ac:dyDescent="0.2">
      <c r="A157" s="35">
        <v>132</v>
      </c>
      <c r="B157" s="35">
        <v>914.63482113659529</v>
      </c>
      <c r="C157" s="35">
        <v>-106.94482113659524</v>
      </c>
    </row>
    <row r="158" spans="1:3" x14ac:dyDescent="0.2">
      <c r="A158" s="35">
        <v>133</v>
      </c>
      <c r="B158" s="35">
        <v>1202.5046260137904</v>
      </c>
      <c r="C158" s="35">
        <v>27.495373986209643</v>
      </c>
    </row>
    <row r="159" spans="1:3" x14ac:dyDescent="0.2">
      <c r="A159" s="35">
        <v>134</v>
      </c>
      <c r="B159" s="35">
        <v>1096.2234173739664</v>
      </c>
      <c r="C159" s="35">
        <v>-71.933417373966449</v>
      </c>
    </row>
    <row r="160" spans="1:3" x14ac:dyDescent="0.2">
      <c r="A160" s="35">
        <v>135</v>
      </c>
      <c r="B160" s="35">
        <v>634.20470086418811</v>
      </c>
      <c r="C160" s="35">
        <v>-45.724700864188094</v>
      </c>
    </row>
    <row r="161" spans="1:3" x14ac:dyDescent="0.2">
      <c r="A161" s="35">
        <v>136</v>
      </c>
      <c r="B161" s="35">
        <v>945.05134410110225</v>
      </c>
      <c r="C161" s="35">
        <v>-39.261344101102281</v>
      </c>
    </row>
    <row r="162" spans="1:3" x14ac:dyDescent="0.2">
      <c r="A162" s="35">
        <v>137</v>
      </c>
      <c r="B162" s="35">
        <v>1336.3681920543925</v>
      </c>
      <c r="C162" s="35">
        <v>215.5618079456076</v>
      </c>
    </row>
    <row r="163" spans="1:3" x14ac:dyDescent="0.2">
      <c r="A163" s="35">
        <v>138</v>
      </c>
      <c r="B163" s="35">
        <v>1094.1993068923218</v>
      </c>
      <c r="C163" s="35">
        <v>82.730693107678235</v>
      </c>
    </row>
    <row r="164" spans="1:3" x14ac:dyDescent="0.2">
      <c r="A164" s="35">
        <v>139</v>
      </c>
      <c r="B164" s="35">
        <v>717.76182814860692</v>
      </c>
      <c r="C164" s="35">
        <v>84.168171851393026</v>
      </c>
    </row>
    <row r="165" spans="1:3" x14ac:dyDescent="0.2">
      <c r="A165" s="35">
        <v>140</v>
      </c>
      <c r="B165" s="35">
        <v>611.88564704982502</v>
      </c>
      <c r="C165" s="35">
        <v>0.11435295017497538</v>
      </c>
    </row>
    <row r="166" spans="1:3" x14ac:dyDescent="0.2">
      <c r="A166" s="35">
        <v>141</v>
      </c>
      <c r="B166" s="35">
        <v>1050.927525199884</v>
      </c>
      <c r="C166" s="35">
        <v>-49.377525199884076</v>
      </c>
    </row>
    <row r="167" spans="1:3" x14ac:dyDescent="0.2">
      <c r="A167" s="35">
        <v>142</v>
      </c>
      <c r="B167" s="35">
        <v>889.48160175850364</v>
      </c>
      <c r="C167" s="35">
        <v>42.258398241496366</v>
      </c>
    </row>
    <row r="168" spans="1:3" x14ac:dyDescent="0.2">
      <c r="A168" s="35">
        <v>143</v>
      </c>
      <c r="B168" s="35">
        <v>1131.6504869205744</v>
      </c>
      <c r="C168" s="35">
        <v>59.139513079425569</v>
      </c>
    </row>
    <row r="169" spans="1:3" x14ac:dyDescent="0.2">
      <c r="A169" s="35">
        <v>144</v>
      </c>
      <c r="B169" s="35">
        <v>840.94651647965065</v>
      </c>
      <c r="C169" s="35">
        <v>-111.22651647965063</v>
      </c>
    </row>
    <row r="170" spans="1:3" x14ac:dyDescent="0.2">
      <c r="A170" s="35">
        <v>145</v>
      </c>
      <c r="B170" s="35">
        <v>1176.9463790946565</v>
      </c>
      <c r="C170" s="35">
        <v>188.05362090534345</v>
      </c>
    </row>
    <row r="171" spans="1:3" x14ac:dyDescent="0.2">
      <c r="A171" s="35">
        <v>146</v>
      </c>
      <c r="B171" s="35">
        <v>808.75864003781339</v>
      </c>
      <c r="C171" s="35">
        <v>1.2413599621866069</v>
      </c>
    </row>
    <row r="172" spans="1:3" x14ac:dyDescent="0.2">
      <c r="A172" s="35">
        <v>147</v>
      </c>
      <c r="B172" s="35">
        <v>647.31271659643301</v>
      </c>
      <c r="C172" s="35">
        <v>208.85728340356695</v>
      </c>
    </row>
    <row r="173" spans="1:3" x14ac:dyDescent="0.2">
      <c r="A173" s="35">
        <v>148</v>
      </c>
      <c r="B173" s="35">
        <v>1202.5046260137904</v>
      </c>
      <c r="C173" s="35">
        <v>66.735373986209652</v>
      </c>
    </row>
    <row r="174" spans="1:3" x14ac:dyDescent="0.2">
      <c r="A174" s="35">
        <v>149</v>
      </c>
      <c r="B174" s="35">
        <v>702.88245893903161</v>
      </c>
      <c r="C174" s="35">
        <v>-78.882458939031608</v>
      </c>
    </row>
    <row r="175" spans="1:3" x14ac:dyDescent="0.2">
      <c r="A175" s="35">
        <v>150</v>
      </c>
      <c r="B175" s="35">
        <v>854.05453221189566</v>
      </c>
      <c r="C175" s="35">
        <v>11.355467788104306</v>
      </c>
    </row>
    <row r="176" spans="1:3" x14ac:dyDescent="0.2">
      <c r="A176" s="35">
        <v>151</v>
      </c>
      <c r="B176" s="35">
        <v>625.34793347753612</v>
      </c>
      <c r="C176" s="35">
        <v>72.512066522463897</v>
      </c>
    </row>
    <row r="177" spans="1:3" x14ac:dyDescent="0.2">
      <c r="A177" s="35">
        <v>152</v>
      </c>
      <c r="B177" s="35">
        <v>1147.946938912014</v>
      </c>
      <c r="C177" s="35">
        <v>89.553061087985952</v>
      </c>
    </row>
    <row r="178" spans="1:3" x14ac:dyDescent="0.2">
      <c r="A178" s="35">
        <v>153</v>
      </c>
      <c r="B178" s="35">
        <v>1086.354594746492</v>
      </c>
      <c r="C178" s="35">
        <v>-96.354594746492012</v>
      </c>
    </row>
    <row r="179" spans="1:3" x14ac:dyDescent="0.2">
      <c r="A179" s="35">
        <v>154</v>
      </c>
      <c r="B179" s="35">
        <v>647.31271659643301</v>
      </c>
      <c r="C179" s="35">
        <v>170.78728340356702</v>
      </c>
    </row>
    <row r="180" spans="1:3" x14ac:dyDescent="0.2">
      <c r="A180" s="35">
        <v>155</v>
      </c>
      <c r="B180" s="35">
        <v>763.46274786373124</v>
      </c>
      <c r="C180" s="35">
        <v>-76.462747863731238</v>
      </c>
    </row>
    <row r="181" spans="1:3" x14ac:dyDescent="0.2">
      <c r="A181" s="35">
        <v>156</v>
      </c>
      <c r="B181" s="35">
        <v>1131.6504869205744</v>
      </c>
      <c r="C181" s="35">
        <v>-64.340486920574449</v>
      </c>
    </row>
    <row r="182" spans="1:3" x14ac:dyDescent="0.2">
      <c r="A182" s="35">
        <v>157</v>
      </c>
      <c r="B182" s="35">
        <v>854.05453221189566</v>
      </c>
      <c r="C182" s="35">
        <v>-124.33453221189563</v>
      </c>
    </row>
    <row r="183" spans="1:3" x14ac:dyDescent="0.2">
      <c r="A183" s="35">
        <v>158</v>
      </c>
      <c r="B183" s="35">
        <v>1212.3734486412645</v>
      </c>
      <c r="C183" s="35">
        <v>137.62655135873547</v>
      </c>
    </row>
    <row r="184" spans="1:3" x14ac:dyDescent="0.2">
      <c r="A184" s="35">
        <v>159</v>
      </c>
      <c r="B184" s="35">
        <v>1336.3681920543925</v>
      </c>
      <c r="C184" s="35">
        <v>48.251807945607425</v>
      </c>
    </row>
    <row r="185" spans="1:3" x14ac:dyDescent="0.2">
      <c r="A185" s="35">
        <v>160</v>
      </c>
      <c r="B185" s="35">
        <v>970.20456347919389</v>
      </c>
      <c r="C185" s="35">
        <v>-103.35456347919387</v>
      </c>
    </row>
    <row r="186" spans="1:3" x14ac:dyDescent="0.2">
      <c r="A186" s="35">
        <v>161</v>
      </c>
      <c r="B186" s="35">
        <v>1209.9443106185781</v>
      </c>
      <c r="C186" s="35">
        <v>-81.944310618578129</v>
      </c>
    </row>
    <row r="187" spans="1:3" x14ac:dyDescent="0.2">
      <c r="A187" s="35">
        <v>162</v>
      </c>
      <c r="B187" s="35">
        <v>1174.922268613012</v>
      </c>
      <c r="C187" s="35">
        <v>-93.182268613011956</v>
      </c>
    </row>
    <row r="188" spans="1:3" x14ac:dyDescent="0.2">
      <c r="A188" s="35">
        <v>163</v>
      </c>
      <c r="B188" s="35">
        <v>1336.3681920543925</v>
      </c>
      <c r="C188" s="35">
        <v>59.801807945607607</v>
      </c>
    </row>
    <row r="189" spans="1:3" x14ac:dyDescent="0.2">
      <c r="A189" s="35">
        <v>164</v>
      </c>
      <c r="B189" s="35">
        <v>934.77749393258591</v>
      </c>
      <c r="C189" s="35">
        <v>-103.98749393258595</v>
      </c>
    </row>
    <row r="190" spans="1:3" x14ac:dyDescent="0.2">
      <c r="A190" s="35">
        <v>165</v>
      </c>
      <c r="B190" s="35">
        <v>676.31215677907562</v>
      </c>
      <c r="C190" s="35">
        <v>15.997843220924324</v>
      </c>
    </row>
    <row r="191" spans="1:3" x14ac:dyDescent="0.2">
      <c r="A191" s="35">
        <v>166</v>
      </c>
      <c r="B191" s="35">
        <v>1237.9316955603983</v>
      </c>
      <c r="C191" s="35">
        <v>-107.17169556039835</v>
      </c>
    </row>
    <row r="192" spans="1:3" x14ac:dyDescent="0.2">
      <c r="A192" s="35">
        <v>167</v>
      </c>
      <c r="B192" s="35">
        <v>760.22355475896052</v>
      </c>
      <c r="C192" s="35">
        <v>76.326445241039437</v>
      </c>
    </row>
    <row r="193" spans="1:3" x14ac:dyDescent="0.2">
      <c r="A193" s="35">
        <v>168</v>
      </c>
      <c r="B193" s="35">
        <v>692.60860877051527</v>
      </c>
      <c r="C193" s="35">
        <v>42.391391229484725</v>
      </c>
    </row>
    <row r="194" spans="1:3" x14ac:dyDescent="0.2">
      <c r="A194" s="35">
        <v>169</v>
      </c>
      <c r="B194" s="35">
        <v>970.20456347919389</v>
      </c>
      <c r="C194" s="35">
        <v>102.89543652080602</v>
      </c>
    </row>
    <row r="195" spans="1:3" x14ac:dyDescent="0.2">
      <c r="A195" s="35">
        <v>170</v>
      </c>
      <c r="B195" s="35">
        <v>700.04829337530293</v>
      </c>
      <c r="C195" s="35">
        <v>9.5717066246970717</v>
      </c>
    </row>
    <row r="196" spans="1:3" x14ac:dyDescent="0.2">
      <c r="A196" s="35">
        <v>171</v>
      </c>
      <c r="B196" s="35">
        <v>854.05453221189566</v>
      </c>
      <c r="C196" s="35">
        <v>69.045467788104361</v>
      </c>
    </row>
    <row r="197" spans="1:3" x14ac:dyDescent="0.2">
      <c r="A197" s="35">
        <v>172</v>
      </c>
      <c r="B197" s="35">
        <v>1028.962742080987</v>
      </c>
      <c r="C197" s="35">
        <v>171.03725791901297</v>
      </c>
    </row>
    <row r="198" spans="1:3" x14ac:dyDescent="0.2">
      <c r="A198" s="35">
        <v>173</v>
      </c>
      <c r="B198" s="35">
        <v>889.48160175850364</v>
      </c>
      <c r="C198" s="35">
        <v>4.5183982414963566</v>
      </c>
    </row>
    <row r="199" spans="1:3" x14ac:dyDescent="0.2">
      <c r="A199" s="35">
        <v>174</v>
      </c>
      <c r="B199" s="35">
        <v>728.03567831712326</v>
      </c>
      <c r="C199" s="35">
        <v>75.964321682876744</v>
      </c>
    </row>
    <row r="200" spans="1:3" x14ac:dyDescent="0.2">
      <c r="A200" s="35">
        <v>175</v>
      </c>
      <c r="B200" s="35">
        <v>622.15949721834136</v>
      </c>
      <c r="C200" s="35">
        <v>-31.969497218341303</v>
      </c>
    </row>
    <row r="201" spans="1:3" x14ac:dyDescent="0.2">
      <c r="A201" s="35">
        <v>176</v>
      </c>
      <c r="B201" s="35">
        <v>1015.500455653276</v>
      </c>
      <c r="C201" s="35">
        <v>-101.64045565327604</v>
      </c>
    </row>
    <row r="202" spans="1:3" x14ac:dyDescent="0.2">
      <c r="A202" s="35">
        <v>177</v>
      </c>
      <c r="B202" s="35">
        <v>631.01626460499335</v>
      </c>
      <c r="C202" s="35">
        <v>-42.536264604993335</v>
      </c>
    </row>
    <row r="203" spans="1:3" x14ac:dyDescent="0.2">
      <c r="A203" s="35">
        <v>178</v>
      </c>
      <c r="B203" s="35">
        <v>934.77749393258591</v>
      </c>
      <c r="C203" s="35">
        <v>-154.77749393258591</v>
      </c>
    </row>
    <row r="204" spans="1:3" x14ac:dyDescent="0.2">
      <c r="A204" s="35">
        <v>179</v>
      </c>
      <c r="B204" s="35">
        <v>604.44596244503737</v>
      </c>
      <c r="C204" s="35">
        <v>18.654037554962656</v>
      </c>
    </row>
    <row r="205" spans="1:3" x14ac:dyDescent="0.2">
      <c r="A205" s="35">
        <v>180</v>
      </c>
      <c r="B205" s="35">
        <v>619.32533165461268</v>
      </c>
      <c r="C205" s="35">
        <v>97.674668345387317</v>
      </c>
    </row>
    <row r="206" spans="1:3" x14ac:dyDescent="0.2">
      <c r="A206" s="35">
        <v>181</v>
      </c>
      <c r="B206" s="35">
        <v>861.49421681668332</v>
      </c>
      <c r="C206" s="35">
        <v>-99.944216816683365</v>
      </c>
    </row>
    <row r="207" spans="1:3" x14ac:dyDescent="0.2">
      <c r="A207" s="35">
        <v>182</v>
      </c>
      <c r="B207" s="35">
        <v>1247.8005181878725</v>
      </c>
      <c r="C207" s="35">
        <v>-93.970518187872585</v>
      </c>
    </row>
    <row r="208" spans="1:3" x14ac:dyDescent="0.2">
      <c r="A208" s="35">
        <v>183</v>
      </c>
      <c r="B208" s="35">
        <v>729.45276109898759</v>
      </c>
      <c r="C208" s="35">
        <v>49.40723890101242</v>
      </c>
    </row>
    <row r="209" spans="1:3" x14ac:dyDescent="0.2">
      <c r="A209" s="35">
        <v>184</v>
      </c>
      <c r="B209" s="35">
        <v>773.33157049120541</v>
      </c>
      <c r="C209" s="35">
        <v>-2.7815704912054571</v>
      </c>
    </row>
    <row r="210" spans="1:3" x14ac:dyDescent="0.2">
      <c r="A210" s="35">
        <v>185</v>
      </c>
      <c r="B210" s="35">
        <v>1212.3734486412645</v>
      </c>
      <c r="C210" s="35">
        <v>137.62655135873547</v>
      </c>
    </row>
    <row r="211" spans="1:3" x14ac:dyDescent="0.2">
      <c r="A211" s="35">
        <v>186</v>
      </c>
      <c r="B211" s="35">
        <v>1096.2234173739664</v>
      </c>
      <c r="C211" s="35">
        <v>263.85658262603351</v>
      </c>
    </row>
    <row r="212" spans="1:3" x14ac:dyDescent="0.2">
      <c r="A212" s="35">
        <v>187</v>
      </c>
      <c r="B212" s="35">
        <v>702.88245893903161</v>
      </c>
      <c r="C212" s="35">
        <v>-86.712458939031649</v>
      </c>
    </row>
    <row r="213" spans="1:3" x14ac:dyDescent="0.2">
      <c r="A213" s="35">
        <v>188</v>
      </c>
      <c r="B213" s="35">
        <v>1336.3681920543925</v>
      </c>
      <c r="C213" s="35">
        <v>91.541807945607616</v>
      </c>
    </row>
    <row r="214" spans="1:3" x14ac:dyDescent="0.2">
      <c r="A214" s="35">
        <v>189</v>
      </c>
      <c r="B214" s="35">
        <v>970.20456347919389</v>
      </c>
      <c r="C214" s="35">
        <v>-157.47456347919388</v>
      </c>
    </row>
    <row r="215" spans="1:3" x14ac:dyDescent="0.2">
      <c r="A215" s="35">
        <v>190</v>
      </c>
      <c r="B215" s="35">
        <v>936.19457671445025</v>
      </c>
      <c r="C215" s="35">
        <v>-196.57457671445025</v>
      </c>
    </row>
    <row r="216" spans="1:3" x14ac:dyDescent="0.2">
      <c r="A216" s="35">
        <v>191</v>
      </c>
      <c r="B216" s="35">
        <v>682.33475860199894</v>
      </c>
      <c r="C216" s="35">
        <v>-47.714758601998938</v>
      </c>
    </row>
    <row r="217" spans="1:3" x14ac:dyDescent="0.2">
      <c r="A217" s="35">
        <v>192</v>
      </c>
      <c r="B217" s="35">
        <v>934.77749393258591</v>
      </c>
      <c r="C217" s="35">
        <v>-117.51749393258592</v>
      </c>
    </row>
    <row r="218" spans="1:3" x14ac:dyDescent="0.2">
      <c r="A218" s="35">
        <v>193</v>
      </c>
      <c r="B218" s="35">
        <v>726.61859553525892</v>
      </c>
      <c r="C218" s="35">
        <v>-13.518595535258896</v>
      </c>
    </row>
    <row r="219" spans="1:3" x14ac:dyDescent="0.2">
      <c r="A219" s="35">
        <v>194</v>
      </c>
      <c r="B219" s="35">
        <v>1050.927525199884</v>
      </c>
      <c r="C219" s="35">
        <v>-98.99752519988408</v>
      </c>
    </row>
    <row r="220" spans="1:3" x14ac:dyDescent="0.2">
      <c r="A220" s="35">
        <v>195</v>
      </c>
      <c r="B220" s="35">
        <v>1174.922268613012</v>
      </c>
      <c r="C220" s="35">
        <v>201.05773138698805</v>
      </c>
    </row>
    <row r="221" spans="1:3" x14ac:dyDescent="0.2">
      <c r="A221" s="35">
        <v>196</v>
      </c>
      <c r="B221" s="35">
        <v>753.59392523625706</v>
      </c>
      <c r="C221" s="35">
        <v>-123.59392523625706</v>
      </c>
    </row>
    <row r="222" spans="1:3" x14ac:dyDescent="0.2">
      <c r="A222" s="35">
        <v>197</v>
      </c>
      <c r="B222" s="35">
        <v>970.20456347919389</v>
      </c>
      <c r="C222" s="35">
        <v>-69.064563479193907</v>
      </c>
    </row>
    <row r="223" spans="1:3" x14ac:dyDescent="0.2">
      <c r="A223" s="35">
        <v>198</v>
      </c>
      <c r="B223" s="35">
        <v>622.15949721834136</v>
      </c>
      <c r="C223" s="35">
        <v>-43.399497218341367</v>
      </c>
    </row>
    <row r="224" spans="1:3" x14ac:dyDescent="0.2">
      <c r="A224" s="35">
        <v>199</v>
      </c>
      <c r="B224" s="35">
        <v>971.62164626105823</v>
      </c>
      <c r="C224" s="35">
        <v>-19.691646261058281</v>
      </c>
    </row>
    <row r="225" spans="1:3" x14ac:dyDescent="0.2">
      <c r="A225" s="35">
        <v>200</v>
      </c>
      <c r="B225" s="35">
        <v>1015.500455653276</v>
      </c>
      <c r="C225" s="35">
        <v>109.49954434672395</v>
      </c>
    </row>
    <row r="226" spans="1:3" x14ac:dyDescent="0.2">
      <c r="A226" s="35">
        <v>201</v>
      </c>
      <c r="B226" s="35">
        <v>692.60860877051527</v>
      </c>
      <c r="C226" s="35">
        <v>-29.128608770515257</v>
      </c>
    </row>
    <row r="227" spans="1:3" x14ac:dyDescent="0.2">
      <c r="A227" s="35">
        <v>202</v>
      </c>
      <c r="B227" s="35">
        <v>1255.6452303337023</v>
      </c>
      <c r="C227" s="35">
        <v>134.76476966629775</v>
      </c>
    </row>
    <row r="228" spans="1:3" x14ac:dyDescent="0.2">
      <c r="A228" s="35">
        <v>203</v>
      </c>
      <c r="B228" s="35">
        <v>1103.6631019787542</v>
      </c>
      <c r="C228" s="35">
        <v>-65.183101978754166</v>
      </c>
    </row>
    <row r="229" spans="1:3" x14ac:dyDescent="0.2">
      <c r="A229" s="35">
        <v>204</v>
      </c>
      <c r="B229" s="35">
        <v>682.33475860199894</v>
      </c>
      <c r="C229" s="35">
        <v>37.665241398001058</v>
      </c>
    </row>
    <row r="230" spans="1:3" x14ac:dyDescent="0.2">
      <c r="A230" s="35">
        <v>205</v>
      </c>
      <c r="B230" s="35">
        <v>1239.3487783422627</v>
      </c>
      <c r="C230" s="35">
        <v>-279.34877834226268</v>
      </c>
    </row>
    <row r="231" spans="1:3" x14ac:dyDescent="0.2">
      <c r="A231" s="35">
        <v>206</v>
      </c>
      <c r="B231" s="35">
        <v>756.02306325894358</v>
      </c>
      <c r="C231" s="35">
        <v>-0.26306325894358906</v>
      </c>
    </row>
    <row r="232" spans="1:3" x14ac:dyDescent="0.2">
      <c r="A232" s="35">
        <v>207</v>
      </c>
      <c r="B232" s="35">
        <v>625.34793347753612</v>
      </c>
      <c r="C232" s="35">
        <v>-28.227933477536112</v>
      </c>
    </row>
    <row r="233" spans="1:3" x14ac:dyDescent="0.2">
      <c r="A233" s="35">
        <v>208</v>
      </c>
      <c r="B233" s="35">
        <v>694.02569155237961</v>
      </c>
      <c r="C233" s="35">
        <v>-70.92569155237959</v>
      </c>
    </row>
    <row r="234" spans="1:3" x14ac:dyDescent="0.2">
      <c r="A234" s="35">
        <v>209</v>
      </c>
      <c r="B234" s="35">
        <v>763.46274786373124</v>
      </c>
      <c r="C234" s="35">
        <v>-7.4627478637312379</v>
      </c>
    </row>
    <row r="235" spans="1:3" x14ac:dyDescent="0.2">
      <c r="A235" s="35">
        <v>210</v>
      </c>
      <c r="B235" s="35">
        <v>718.16685568964908</v>
      </c>
      <c r="C235" s="35">
        <v>85.833144310350917</v>
      </c>
    </row>
    <row r="236" spans="1:3" x14ac:dyDescent="0.2">
      <c r="A236" s="35">
        <v>211</v>
      </c>
      <c r="B236" s="35">
        <v>1255.6452303337023</v>
      </c>
      <c r="C236" s="35">
        <v>-97.735230333702248</v>
      </c>
    </row>
    <row r="237" spans="1:3" x14ac:dyDescent="0.2">
      <c r="A237" s="35">
        <v>212</v>
      </c>
      <c r="B237" s="35">
        <v>1167.0775564671824</v>
      </c>
      <c r="C237" s="35">
        <v>-18.977556467182467</v>
      </c>
    </row>
    <row r="238" spans="1:3" x14ac:dyDescent="0.2">
      <c r="A238" s="35">
        <v>213</v>
      </c>
      <c r="B238" s="35">
        <v>1096.2234173739664</v>
      </c>
      <c r="C238" s="35">
        <v>-46.223417373966413</v>
      </c>
    </row>
    <row r="239" spans="1:3" x14ac:dyDescent="0.2">
      <c r="A239" s="35">
        <v>214</v>
      </c>
      <c r="B239" s="35">
        <v>1041.0587025724099</v>
      </c>
      <c r="C239" s="35">
        <v>-183.05870257240986</v>
      </c>
    </row>
    <row r="240" spans="1:3" x14ac:dyDescent="0.2">
      <c r="A240" s="35">
        <v>215</v>
      </c>
      <c r="B240" s="35">
        <v>1086.354594746492</v>
      </c>
      <c r="C240" s="35">
        <v>-82.494594746491998</v>
      </c>
    </row>
    <row r="241" spans="1:3" x14ac:dyDescent="0.2">
      <c r="A241" s="35">
        <v>216</v>
      </c>
      <c r="B241" s="35">
        <v>1255.6452303337023</v>
      </c>
      <c r="C241" s="35">
        <v>134.76476966629775</v>
      </c>
    </row>
    <row r="242" spans="1:3" x14ac:dyDescent="0.2">
      <c r="A242" s="35">
        <v>217</v>
      </c>
      <c r="B242" s="35">
        <v>970.20456347919389</v>
      </c>
      <c r="C242" s="35">
        <v>-75.964563479193885</v>
      </c>
    </row>
    <row r="243" spans="1:3" x14ac:dyDescent="0.2">
      <c r="A243" s="35">
        <v>218</v>
      </c>
      <c r="B243" s="35">
        <v>1106.4972675424826</v>
      </c>
      <c r="C243" s="35">
        <v>-154.56726754248268</v>
      </c>
    </row>
    <row r="244" spans="1:3" x14ac:dyDescent="0.2">
      <c r="A244" s="35">
        <v>219</v>
      </c>
      <c r="B244" s="35">
        <v>1096.2234173739664</v>
      </c>
      <c r="C244" s="35">
        <v>103.77658262603359</v>
      </c>
    </row>
    <row r="245" spans="1:3" x14ac:dyDescent="0.2">
      <c r="A245" s="35">
        <v>220</v>
      </c>
      <c r="B245" s="35">
        <v>773.33157049120541</v>
      </c>
      <c r="C245" s="35">
        <v>68.978429508794534</v>
      </c>
    </row>
    <row r="246" spans="1:3" x14ac:dyDescent="0.2">
      <c r="A246" s="35">
        <v>221</v>
      </c>
      <c r="B246" s="35">
        <v>1167.0775564671824</v>
      </c>
      <c r="C246" s="35">
        <v>-36.317556467182385</v>
      </c>
    </row>
    <row r="247" spans="1:3" x14ac:dyDescent="0.2">
      <c r="A247" s="35">
        <v>222</v>
      </c>
      <c r="B247" s="35">
        <v>1005.6316330258019</v>
      </c>
      <c r="C247" s="35">
        <v>-15.631633025801875</v>
      </c>
    </row>
    <row r="248" spans="1:3" x14ac:dyDescent="0.2">
      <c r="A248" s="35">
        <v>223</v>
      </c>
      <c r="B248" s="35">
        <v>1202.5046260137904</v>
      </c>
      <c r="C248" s="35">
        <v>-129.40462601379045</v>
      </c>
    </row>
    <row r="249" spans="1:3" x14ac:dyDescent="0.2">
      <c r="A249" s="35">
        <v>224</v>
      </c>
      <c r="B249" s="35">
        <v>700.04829337530293</v>
      </c>
      <c r="C249" s="35">
        <v>-10.048293375302933</v>
      </c>
    </row>
    <row r="250" spans="1:3" x14ac:dyDescent="0.2">
      <c r="A250" s="35">
        <v>225</v>
      </c>
      <c r="B250" s="35">
        <v>1092.7822241104575</v>
      </c>
      <c r="C250" s="35">
        <v>-132.18222411045747</v>
      </c>
    </row>
    <row r="251" spans="1:3" x14ac:dyDescent="0.2">
      <c r="A251" s="35">
        <v>226</v>
      </c>
      <c r="B251" s="35">
        <v>702.88245893903161</v>
      </c>
      <c r="C251" s="35">
        <v>58.667541060968347</v>
      </c>
    </row>
    <row r="252" spans="1:3" x14ac:dyDescent="0.2">
      <c r="A252" s="35">
        <v>227</v>
      </c>
      <c r="B252" s="35">
        <v>1176.9463790946565</v>
      </c>
      <c r="C252" s="35">
        <v>242.29362090534346</v>
      </c>
    </row>
    <row r="253" spans="1:3" x14ac:dyDescent="0.2">
      <c r="A253" s="35">
        <v>228</v>
      </c>
      <c r="B253" s="35">
        <v>1255.6452303337023</v>
      </c>
      <c r="C253" s="35">
        <v>2.0747696662976978</v>
      </c>
    </row>
    <row r="254" spans="1:3" x14ac:dyDescent="0.2">
      <c r="A254" s="35">
        <v>229</v>
      </c>
      <c r="B254" s="35">
        <v>808.75864003781339</v>
      </c>
      <c r="C254" s="35">
        <v>91.241359962186607</v>
      </c>
    </row>
    <row r="255" spans="1:3" x14ac:dyDescent="0.2">
      <c r="A255" s="35">
        <v>230</v>
      </c>
      <c r="B255" s="35">
        <v>808.75864003781339</v>
      </c>
      <c r="C255" s="35">
        <v>-4.7586400378133931</v>
      </c>
    </row>
    <row r="256" spans="1:3" x14ac:dyDescent="0.2">
      <c r="A256" s="35">
        <v>231</v>
      </c>
      <c r="B256" s="35">
        <v>1011.2492073076832</v>
      </c>
      <c r="C256" s="35">
        <v>84.920792692316923</v>
      </c>
    </row>
    <row r="257" spans="1:3" x14ac:dyDescent="0.2">
      <c r="A257" s="35">
        <v>232</v>
      </c>
      <c r="B257" s="35">
        <v>1005.6316330258019</v>
      </c>
      <c r="C257" s="35">
        <v>-73.891633025801866</v>
      </c>
    </row>
    <row r="258" spans="1:3" x14ac:dyDescent="0.2">
      <c r="A258" s="35">
        <v>233</v>
      </c>
      <c r="B258" s="35">
        <v>773.33157049120541</v>
      </c>
      <c r="C258" s="35">
        <v>45.668429508794588</v>
      </c>
    </row>
    <row r="259" spans="1:3" x14ac:dyDescent="0.2">
      <c r="A259" s="35">
        <v>234</v>
      </c>
      <c r="B259" s="35">
        <v>1167.0775564671824</v>
      </c>
      <c r="C259" s="35">
        <v>-111.31755646718238</v>
      </c>
    </row>
    <row r="260" spans="1:3" x14ac:dyDescent="0.2">
      <c r="A260" s="35">
        <v>235</v>
      </c>
      <c r="B260" s="35">
        <v>773.33157049120541</v>
      </c>
      <c r="C260" s="35">
        <v>-8.9015704912054616</v>
      </c>
    </row>
    <row r="261" spans="1:3" x14ac:dyDescent="0.2">
      <c r="A261" s="35">
        <v>236</v>
      </c>
      <c r="B261" s="35">
        <v>1050.927525199884</v>
      </c>
      <c r="C261" s="35">
        <v>27.93247480011587</v>
      </c>
    </row>
    <row r="262" spans="1:3" x14ac:dyDescent="0.2">
      <c r="A262" s="35">
        <v>237</v>
      </c>
      <c r="B262" s="35">
        <v>692.60860877051527</v>
      </c>
      <c r="C262" s="35">
        <v>-2.608608770515275</v>
      </c>
    </row>
    <row r="263" spans="1:3" x14ac:dyDescent="0.2">
      <c r="A263" s="35">
        <v>238</v>
      </c>
      <c r="B263" s="35">
        <v>1015.500455653276</v>
      </c>
      <c r="C263" s="35">
        <v>167.21954434672398</v>
      </c>
    </row>
    <row r="264" spans="1:3" x14ac:dyDescent="0.2">
      <c r="A264" s="35">
        <v>239</v>
      </c>
      <c r="B264" s="35">
        <v>924.50364376406958</v>
      </c>
      <c r="C264" s="35">
        <v>-87.953643764069625</v>
      </c>
    </row>
    <row r="265" spans="1:3" x14ac:dyDescent="0.2">
      <c r="A265" s="35">
        <v>240</v>
      </c>
      <c r="B265" s="35">
        <v>934.77749393258591</v>
      </c>
      <c r="C265" s="35">
        <v>-5.9174939325858986</v>
      </c>
    </row>
    <row r="266" spans="1:3" x14ac:dyDescent="0.2">
      <c r="A266" s="35">
        <v>241</v>
      </c>
      <c r="B266" s="35">
        <v>970.20456347919389</v>
      </c>
      <c r="C266" s="35">
        <v>-135.09456347919388</v>
      </c>
    </row>
    <row r="267" spans="1:3" x14ac:dyDescent="0.2">
      <c r="A267" s="35">
        <v>242</v>
      </c>
      <c r="B267" s="35">
        <v>808.75864003781339</v>
      </c>
      <c r="C267" s="35">
        <v>77.411359962186566</v>
      </c>
    </row>
    <row r="268" spans="1:3" x14ac:dyDescent="0.2">
      <c r="A268" s="35">
        <v>243</v>
      </c>
      <c r="B268" s="35">
        <v>934.77749393258591</v>
      </c>
      <c r="C268" s="35">
        <v>-128.9174939325859</v>
      </c>
    </row>
    <row r="269" spans="1:3" x14ac:dyDescent="0.2">
      <c r="A269" s="35">
        <v>244</v>
      </c>
      <c r="B269" s="35">
        <v>1015.500455653276</v>
      </c>
      <c r="C269" s="35">
        <v>-86.640455653276035</v>
      </c>
    </row>
    <row r="270" spans="1:3" x14ac:dyDescent="0.2">
      <c r="A270" s="35">
        <v>245</v>
      </c>
      <c r="B270" s="35">
        <v>1167.0775564671824</v>
      </c>
      <c r="C270" s="35">
        <v>-96.857556467182349</v>
      </c>
    </row>
    <row r="271" spans="1:3" x14ac:dyDescent="0.2">
      <c r="A271" s="35">
        <v>246</v>
      </c>
      <c r="B271" s="35">
        <v>870.35098420333532</v>
      </c>
      <c r="C271" s="35">
        <v>-140.63098420333529</v>
      </c>
    </row>
    <row r="272" spans="1:3" x14ac:dyDescent="0.2">
      <c r="A272" s="35">
        <v>247</v>
      </c>
      <c r="B272" s="35">
        <v>854.05453221189566</v>
      </c>
      <c r="C272" s="35">
        <v>-92.504532211895707</v>
      </c>
    </row>
    <row r="273" spans="1:3" x14ac:dyDescent="0.2">
      <c r="A273" s="35">
        <v>248</v>
      </c>
      <c r="B273" s="35">
        <v>1096.2234173739664</v>
      </c>
      <c r="C273" s="35">
        <v>-43.343417373966304</v>
      </c>
    </row>
    <row r="274" spans="1:3" x14ac:dyDescent="0.2">
      <c r="A274" s="35">
        <v>249</v>
      </c>
      <c r="B274" s="35">
        <v>1114.3419796883124</v>
      </c>
      <c r="C274" s="35">
        <v>74.138020311687569</v>
      </c>
    </row>
    <row r="275" spans="1:3" x14ac:dyDescent="0.2">
      <c r="A275" s="35">
        <v>250</v>
      </c>
      <c r="B275" s="35">
        <v>1124.2108023157866</v>
      </c>
      <c r="C275" s="35">
        <v>-143.42080231578666</v>
      </c>
    </row>
    <row r="276" spans="1:3" x14ac:dyDescent="0.2">
      <c r="A276" s="35">
        <v>251</v>
      </c>
      <c r="B276" s="35">
        <v>932.75338345094133</v>
      </c>
      <c r="C276" s="35">
        <v>18.036616549058635</v>
      </c>
    </row>
    <row r="277" spans="1:3" x14ac:dyDescent="0.2">
      <c r="A277" s="35">
        <v>252</v>
      </c>
      <c r="B277" s="35">
        <v>611.88564704982502</v>
      </c>
      <c r="C277" s="35">
        <v>-6.095647049825061</v>
      </c>
    </row>
    <row r="278" spans="1:3" x14ac:dyDescent="0.2">
      <c r="A278" s="35">
        <v>253</v>
      </c>
      <c r="B278" s="35">
        <v>934.77749393258591</v>
      </c>
      <c r="C278" s="35">
        <v>-128.9174939325859</v>
      </c>
    </row>
    <row r="279" spans="1:3" x14ac:dyDescent="0.2">
      <c r="A279" s="35">
        <v>254</v>
      </c>
      <c r="B279" s="35">
        <v>717.76182814860692</v>
      </c>
      <c r="C279" s="35">
        <v>2.2381718513930764</v>
      </c>
    </row>
    <row r="280" spans="1:3" x14ac:dyDescent="0.2">
      <c r="A280" s="35">
        <v>255</v>
      </c>
      <c r="B280" s="35">
        <v>1015.500455653276</v>
      </c>
      <c r="C280" s="35">
        <v>-34.710455653276085</v>
      </c>
    </row>
    <row r="281" spans="1:3" ht="16" thickBot="1" x14ac:dyDescent="0.25">
      <c r="A281" s="37">
        <v>256</v>
      </c>
      <c r="B281" s="37">
        <v>1167.0775564671824</v>
      </c>
      <c r="C281" s="37">
        <v>-128.62755646718233</v>
      </c>
    </row>
  </sheetData>
  <phoneticPr fontId="3" type="noConversion"/>
  <pageMargins left="0.75" right="0.75" top="1" bottom="1" header="0.5" footer="0.5"/>
  <pageSetup scale="83" orientation="landscape" r:id="rId1"/>
  <headerFooter alignWithMargins="0">
    <oddFooter>&amp;L&amp;F&amp;C&amp;A&amp;R&amp;D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I300"/>
  <sheetViews>
    <sheetView zoomScale="75" workbookViewId="0">
      <selection activeCell="A2" sqref="A2"/>
    </sheetView>
  </sheetViews>
  <sheetFormatPr baseColWidth="10" defaultColWidth="9.1640625" defaultRowHeight="15" x14ac:dyDescent="0.2"/>
  <cols>
    <col min="1" max="1" width="13" style="2" customWidth="1"/>
    <col min="2" max="5" width="9.33203125" style="2" bestFit="1" customWidth="1"/>
    <col min="6" max="6" width="12.5" style="2" bestFit="1" customWidth="1"/>
    <col min="7" max="7" width="9.33203125" style="2" bestFit="1" customWidth="1"/>
    <col min="8" max="16384" width="9.1640625" style="2"/>
  </cols>
  <sheetData>
    <row r="1" spans="1:6" s="1" customFormat="1" x14ac:dyDescent="0.2">
      <c r="A1" s="1" t="s">
        <v>52</v>
      </c>
    </row>
    <row r="3" spans="1:6" x14ac:dyDescent="0.2">
      <c r="A3" s="2" t="s">
        <v>21</v>
      </c>
    </row>
    <row r="4" spans="1:6" ht="16" thickBot="1" x14ac:dyDescent="0.25"/>
    <row r="5" spans="1:6" x14ac:dyDescent="0.2">
      <c r="A5" s="34" t="s">
        <v>22</v>
      </c>
      <c r="B5" s="34"/>
    </row>
    <row r="6" spans="1:6" x14ac:dyDescent="0.2">
      <c r="A6" s="35" t="s">
        <v>23</v>
      </c>
      <c r="B6" s="51">
        <v>0.90724355757137687</v>
      </c>
    </row>
    <row r="7" spans="1:6" x14ac:dyDescent="0.2">
      <c r="A7" s="35" t="s">
        <v>24</v>
      </c>
      <c r="B7" s="51">
        <v>0.82309087275476822</v>
      </c>
    </row>
    <row r="8" spans="1:6" x14ac:dyDescent="0.2">
      <c r="A8" s="35" t="s">
        <v>25</v>
      </c>
      <c r="B8" s="51">
        <v>0.82098481171613458</v>
      </c>
    </row>
    <row r="9" spans="1:6" x14ac:dyDescent="0.2">
      <c r="A9" s="35" t="s">
        <v>26</v>
      </c>
      <c r="B9" s="51">
        <v>97.060129312077564</v>
      </c>
    </row>
    <row r="10" spans="1:6" ht="16" thickBot="1" x14ac:dyDescent="0.25">
      <c r="A10" s="37" t="s">
        <v>27</v>
      </c>
      <c r="B10" s="37">
        <v>256</v>
      </c>
    </row>
    <row r="12" spans="1:6" ht="16" thickBot="1" x14ac:dyDescent="0.25">
      <c r="A12" s="2" t="s">
        <v>28</v>
      </c>
    </row>
    <row r="13" spans="1:6" x14ac:dyDescent="0.2">
      <c r="A13" s="38"/>
      <c r="B13" s="38" t="s">
        <v>33</v>
      </c>
      <c r="C13" s="38" t="s">
        <v>34</v>
      </c>
      <c r="D13" s="38" t="s">
        <v>35</v>
      </c>
      <c r="E13" s="38" t="s">
        <v>36</v>
      </c>
      <c r="F13" s="39" t="s">
        <v>69</v>
      </c>
    </row>
    <row r="14" spans="1:6" x14ac:dyDescent="0.2">
      <c r="A14" s="35" t="s">
        <v>29</v>
      </c>
      <c r="B14" s="35">
        <v>3</v>
      </c>
      <c r="C14" s="35">
        <v>11045358.536649987</v>
      </c>
      <c r="D14" s="35">
        <v>3681786.178883329</v>
      </c>
      <c r="E14" s="35">
        <v>390.8200463595021</v>
      </c>
      <c r="F14" s="35">
        <v>1.8991122232895196E-94</v>
      </c>
    </row>
    <row r="15" spans="1:6" x14ac:dyDescent="0.2">
      <c r="A15" s="35" t="s">
        <v>30</v>
      </c>
      <c r="B15" s="35">
        <v>252</v>
      </c>
      <c r="C15" s="35">
        <v>2374008.5129234591</v>
      </c>
      <c r="D15" s="35">
        <v>9420.6687020772188</v>
      </c>
      <c r="E15" s="35"/>
      <c r="F15" s="35"/>
    </row>
    <row r="16" spans="1:6" ht="16" thickBot="1" x14ac:dyDescent="0.25">
      <c r="A16" s="37" t="s">
        <v>31</v>
      </c>
      <c r="B16" s="37">
        <v>255</v>
      </c>
      <c r="C16" s="37">
        <v>13419367.049573446</v>
      </c>
      <c r="D16" s="37"/>
      <c r="E16" s="37"/>
      <c r="F16" s="37"/>
    </row>
    <row r="17" spans="1:9" ht="16" thickBot="1" x14ac:dyDescent="0.25"/>
    <row r="18" spans="1:9" x14ac:dyDescent="0.2">
      <c r="A18" s="38"/>
      <c r="B18" s="38" t="s">
        <v>38</v>
      </c>
      <c r="C18" s="38" t="s">
        <v>26</v>
      </c>
      <c r="D18" s="38" t="s">
        <v>39</v>
      </c>
      <c r="E18" s="38" t="s">
        <v>40</v>
      </c>
      <c r="F18" s="39" t="s">
        <v>67</v>
      </c>
      <c r="G18" s="39" t="s">
        <v>68</v>
      </c>
      <c r="H18" s="40"/>
      <c r="I18" s="40"/>
    </row>
    <row r="19" spans="1:9" x14ac:dyDescent="0.2">
      <c r="A19" s="35" t="s">
        <v>32</v>
      </c>
      <c r="B19" s="41">
        <v>526.73119438272136</v>
      </c>
      <c r="C19" s="41">
        <v>14.142167505313449</v>
      </c>
      <c r="D19" s="41">
        <v>37.245435976120326</v>
      </c>
      <c r="E19" s="41">
        <v>1.8571058458691741E-104</v>
      </c>
      <c r="F19" s="41">
        <v>498.87932929790338</v>
      </c>
      <c r="G19" s="41">
        <v>554.58305946753933</v>
      </c>
      <c r="H19" s="41"/>
      <c r="I19" s="41"/>
    </row>
    <row r="20" spans="1:9" x14ac:dyDescent="0.2">
      <c r="A20" s="35" t="s">
        <v>43</v>
      </c>
      <c r="B20" s="41">
        <v>75.03230583983138</v>
      </c>
      <c r="C20" s="41">
        <v>3.3261077999644924</v>
      </c>
      <c r="D20" s="41">
        <v>22.558591107790427</v>
      </c>
      <c r="E20" s="41">
        <v>2.0759869878243756E-62</v>
      </c>
      <c r="F20" s="41">
        <v>68.481803191113215</v>
      </c>
      <c r="G20" s="41">
        <v>81.582808488549546</v>
      </c>
      <c r="H20" s="41"/>
      <c r="I20" s="41"/>
    </row>
    <row r="21" spans="1:9" x14ac:dyDescent="0.2">
      <c r="A21" s="35" t="s">
        <v>49</v>
      </c>
      <c r="B21" s="41">
        <v>30.821462832774881</v>
      </c>
      <c r="C21" s="41">
        <v>4.5688507846600448</v>
      </c>
      <c r="D21" s="41">
        <v>6.7459990018186202</v>
      </c>
      <c r="E21" s="41">
        <v>1.035271910611503E-10</v>
      </c>
      <c r="F21" s="41">
        <v>21.823477509859849</v>
      </c>
      <c r="G21" s="41">
        <v>39.819448155689912</v>
      </c>
      <c r="H21" s="41"/>
      <c r="I21" s="41"/>
    </row>
    <row r="22" spans="1:9" ht="16" thickBot="1" x14ac:dyDescent="0.25">
      <c r="A22" s="37" t="s">
        <v>51</v>
      </c>
      <c r="B22" s="42">
        <v>59.62200875840967</v>
      </c>
      <c r="C22" s="42">
        <v>15.988730980336333</v>
      </c>
      <c r="D22" s="42">
        <v>3.7290019346585743</v>
      </c>
      <c r="E22" s="42">
        <v>2.3746677380923433E-4</v>
      </c>
      <c r="F22" s="42">
        <v>28.133484953663036</v>
      </c>
      <c r="G22" s="42">
        <v>91.110532563156312</v>
      </c>
      <c r="H22" s="41"/>
      <c r="I22" s="41"/>
    </row>
    <row r="42" spans="1:3" x14ac:dyDescent="0.2">
      <c r="A42" s="2" t="s">
        <v>44</v>
      </c>
    </row>
    <row r="43" spans="1:3" ht="16" thickBot="1" x14ac:dyDescent="0.25"/>
    <row r="44" spans="1:3" x14ac:dyDescent="0.2">
      <c r="A44" s="38" t="s">
        <v>45</v>
      </c>
      <c r="B44" s="38" t="s">
        <v>46</v>
      </c>
      <c r="C44" s="38" t="s">
        <v>47</v>
      </c>
    </row>
    <row r="45" spans="1:3" x14ac:dyDescent="0.2">
      <c r="A45" s="35">
        <v>1</v>
      </c>
      <c r="B45" s="35">
        <v>723.02800031154652</v>
      </c>
      <c r="C45" s="35">
        <v>142.35199968845347</v>
      </c>
    </row>
    <row r="46" spans="1:3" x14ac:dyDescent="0.2">
      <c r="A46" s="35">
        <v>2</v>
      </c>
      <c r="B46" s="35">
        <v>842.27114915843424</v>
      </c>
      <c r="C46" s="35">
        <v>-22.371149158434264</v>
      </c>
    </row>
    <row r="47" spans="1:3" x14ac:dyDescent="0.2">
      <c r="A47" s="35">
        <v>3</v>
      </c>
      <c r="B47" s="35">
        <v>723.02800031154652</v>
      </c>
      <c r="C47" s="35">
        <v>-48.028000311546521</v>
      </c>
    </row>
    <row r="48" spans="1:3" x14ac:dyDescent="0.2">
      <c r="A48" s="35">
        <v>4</v>
      </c>
      <c r="B48" s="35">
        <v>1232.8438441089445</v>
      </c>
      <c r="C48" s="35">
        <v>261.39615589105551</v>
      </c>
    </row>
    <row r="49" spans="1:3" x14ac:dyDescent="0.2">
      <c r="A49" s="35">
        <v>5</v>
      </c>
      <c r="B49" s="35">
        <v>900.66029940353303</v>
      </c>
      <c r="C49" s="35">
        <v>-170.940299403533</v>
      </c>
    </row>
    <row r="50" spans="1:3" x14ac:dyDescent="0.2">
      <c r="A50" s="35">
        <v>6</v>
      </c>
      <c r="B50" s="35">
        <v>723.02800031154652</v>
      </c>
      <c r="C50" s="35">
        <v>-13.528000311546521</v>
      </c>
    </row>
    <row r="51" spans="1:3" x14ac:dyDescent="0.2">
      <c r="A51" s="35">
        <v>7</v>
      </c>
      <c r="B51" s="35">
        <v>711.62405906341974</v>
      </c>
      <c r="C51" s="35">
        <v>-19.314059063419791</v>
      </c>
    </row>
    <row r="52" spans="1:3" x14ac:dyDescent="0.2">
      <c r="A52" s="35">
        <v>8</v>
      </c>
      <c r="B52" s="35">
        <v>767.2388433186029</v>
      </c>
      <c r="C52" s="35">
        <v>-44.598843318602917</v>
      </c>
    </row>
    <row r="53" spans="1:3" x14ac:dyDescent="0.2">
      <c r="A53" s="35">
        <v>9</v>
      </c>
      <c r="B53" s="35">
        <v>701.14476170027626</v>
      </c>
      <c r="C53" s="35">
        <v>25.785238299723687</v>
      </c>
    </row>
    <row r="54" spans="1:3" x14ac:dyDescent="0.2">
      <c r="A54" s="35">
        <v>10</v>
      </c>
      <c r="B54" s="35">
        <v>723.02800031154652</v>
      </c>
      <c r="C54" s="35">
        <v>-30.718000311546575</v>
      </c>
    </row>
    <row r="55" spans="1:3" x14ac:dyDescent="0.2">
      <c r="A55" s="35">
        <v>11</v>
      </c>
      <c r="B55" s="35">
        <v>1051.9577695965068</v>
      </c>
      <c r="C55" s="35">
        <v>90.352230403493195</v>
      </c>
    </row>
    <row r="56" spans="1:3" x14ac:dyDescent="0.2">
      <c r="A56" s="35">
        <v>12</v>
      </c>
      <c r="B56" s="35">
        <v>1202.0223812761697</v>
      </c>
      <c r="C56" s="35">
        <v>211.42761872383039</v>
      </c>
    </row>
    <row r="57" spans="1:3" x14ac:dyDescent="0.2">
      <c r="A57" s="35">
        <v>13</v>
      </c>
      <c r="B57" s="35">
        <v>798.06030615137774</v>
      </c>
      <c r="C57" s="35">
        <v>-3.0603061513777448</v>
      </c>
    </row>
    <row r="58" spans="1:3" x14ac:dyDescent="0.2">
      <c r="A58" s="35">
        <v>14</v>
      </c>
      <c r="B58" s="35">
        <v>857.68231490978746</v>
      </c>
      <c r="C58" s="35">
        <v>-32.682314909787465</v>
      </c>
    </row>
    <row r="59" spans="1:3" x14ac:dyDescent="0.2">
      <c r="A59" s="35">
        <v>15</v>
      </c>
      <c r="B59" s="35">
        <v>842.27114915843424</v>
      </c>
      <c r="C59" s="35">
        <v>24.728850841565759</v>
      </c>
    </row>
    <row r="60" spans="1:3" x14ac:dyDescent="0.2">
      <c r="A60" s="35">
        <v>16</v>
      </c>
      <c r="B60" s="35">
        <v>768.47170183191395</v>
      </c>
      <c r="C60" s="35">
        <v>10.388298168086067</v>
      </c>
    </row>
    <row r="61" spans="1:3" x14ac:dyDescent="0.2">
      <c r="A61" s="35">
        <v>17</v>
      </c>
      <c r="B61" s="35">
        <v>976.92546375667541</v>
      </c>
      <c r="C61" s="35">
        <v>80.454536243324696</v>
      </c>
    </row>
    <row r="62" spans="1:3" x14ac:dyDescent="0.2">
      <c r="A62" s="35">
        <v>18</v>
      </c>
      <c r="B62" s="35">
        <v>647.99569447171507</v>
      </c>
      <c r="C62" s="35">
        <v>57.574305528284981</v>
      </c>
    </row>
    <row r="63" spans="1:3" x14ac:dyDescent="0.2">
      <c r="A63" s="35">
        <v>19</v>
      </c>
      <c r="B63" s="35">
        <v>1126.9900754363384</v>
      </c>
      <c r="C63" s="35">
        <v>-74.680075436338484</v>
      </c>
    </row>
    <row r="64" spans="1:3" x14ac:dyDescent="0.2">
      <c r="A64" s="35">
        <v>20</v>
      </c>
      <c r="B64" s="35">
        <v>692.20653747877157</v>
      </c>
      <c r="C64" s="35">
        <v>42.793462521228435</v>
      </c>
    </row>
    <row r="65" spans="1:3" x14ac:dyDescent="0.2">
      <c r="A65" s="35">
        <v>21</v>
      </c>
      <c r="B65" s="35">
        <v>723.02800031154652</v>
      </c>
      <c r="C65" s="35">
        <v>56.971999688453479</v>
      </c>
    </row>
    <row r="66" spans="1:3" x14ac:dyDescent="0.2">
      <c r="A66" s="35">
        <v>22</v>
      </c>
      <c r="B66" s="35">
        <v>1126.9900754363384</v>
      </c>
      <c r="C66" s="35">
        <v>127.81992456366152</v>
      </c>
    </row>
    <row r="67" spans="1:3" x14ac:dyDescent="0.2">
      <c r="A67" s="35">
        <v>23</v>
      </c>
      <c r="B67" s="35">
        <v>1265.6866581838253</v>
      </c>
      <c r="C67" s="35">
        <v>-1.6966581838253205</v>
      </c>
    </row>
    <row r="68" spans="1:3" x14ac:dyDescent="0.2">
      <c r="A68" s="35">
        <v>24</v>
      </c>
      <c r="B68" s="35">
        <v>698.67904467365429</v>
      </c>
      <c r="C68" s="35">
        <v>-6.3690446736543436</v>
      </c>
    </row>
    <row r="69" spans="1:3" x14ac:dyDescent="0.2">
      <c r="A69" s="35">
        <v>25</v>
      </c>
      <c r="B69" s="35">
        <v>1053.9786865036467</v>
      </c>
      <c r="C69" s="35">
        <v>-107.80868650364675</v>
      </c>
    </row>
    <row r="70" spans="1:3" x14ac:dyDescent="0.2">
      <c r="A70" s="35">
        <v>26</v>
      </c>
      <c r="B70" s="35">
        <v>1340.7189640236566</v>
      </c>
      <c r="C70" s="35">
        <v>69.131035976343355</v>
      </c>
    </row>
    <row r="71" spans="1:3" x14ac:dyDescent="0.2">
      <c r="A71" s="35">
        <v>27</v>
      </c>
      <c r="B71" s="35">
        <v>723.02800031154652</v>
      </c>
      <c r="C71" s="35">
        <v>23.971999688453479</v>
      </c>
    </row>
    <row r="72" spans="1:3" x14ac:dyDescent="0.2">
      <c r="A72" s="35">
        <v>28</v>
      </c>
      <c r="B72" s="35">
        <v>753.84946314432136</v>
      </c>
      <c r="C72" s="35">
        <v>35.150536855678638</v>
      </c>
    </row>
    <row r="73" spans="1:3" x14ac:dyDescent="0.2">
      <c r="A73" s="35">
        <v>29</v>
      </c>
      <c r="B73" s="35">
        <v>1157.8115382691133</v>
      </c>
      <c r="C73" s="35">
        <v>-47.811538269113271</v>
      </c>
    </row>
    <row r="74" spans="1:3" x14ac:dyDescent="0.2">
      <c r="A74" s="35">
        <v>30</v>
      </c>
      <c r="B74" s="35">
        <v>917.30345499826569</v>
      </c>
      <c r="C74" s="35">
        <v>5.7965450017343301</v>
      </c>
    </row>
    <row r="75" spans="1:3" x14ac:dyDescent="0.2">
      <c r="A75" s="35">
        <v>31</v>
      </c>
      <c r="B75" s="35">
        <v>683.26831325726687</v>
      </c>
      <c r="C75" s="35">
        <v>9.0416867427330772</v>
      </c>
    </row>
    <row r="76" spans="1:3" x14ac:dyDescent="0.2">
      <c r="A76" s="35">
        <v>32</v>
      </c>
      <c r="B76" s="35">
        <v>641.52318727683223</v>
      </c>
      <c r="C76" s="35">
        <v>6.4768127231677681</v>
      </c>
    </row>
    <row r="77" spans="1:3" x14ac:dyDescent="0.2">
      <c r="A77" s="35">
        <v>33</v>
      </c>
      <c r="B77" s="35">
        <v>1098.1895295107036</v>
      </c>
      <c r="C77" s="35">
        <v>-30.879529510703605</v>
      </c>
    </row>
    <row r="78" spans="1:3" x14ac:dyDescent="0.2">
      <c r="A78" s="35">
        <v>34</v>
      </c>
      <c r="B78" s="35">
        <v>1038.5683894222252</v>
      </c>
      <c r="C78" s="35">
        <v>-168.56838942222521</v>
      </c>
    </row>
    <row r="79" spans="1:3" x14ac:dyDescent="0.2">
      <c r="A79" s="35">
        <v>35</v>
      </c>
      <c r="B79" s="35">
        <v>978.94638066381549</v>
      </c>
      <c r="C79" s="35">
        <v>-96.466380663815471</v>
      </c>
    </row>
    <row r="80" spans="1:3" x14ac:dyDescent="0.2">
      <c r="A80" s="35">
        <v>36</v>
      </c>
      <c r="B80" s="35">
        <v>857.68231490978746</v>
      </c>
      <c r="C80" s="35">
        <v>27.317685090212535</v>
      </c>
    </row>
    <row r="81" spans="1:3" x14ac:dyDescent="0.2">
      <c r="A81" s="35">
        <v>37</v>
      </c>
      <c r="B81" s="35">
        <v>826.86085207701262</v>
      </c>
      <c r="C81" s="35">
        <v>82.139147922987377</v>
      </c>
    </row>
    <row r="82" spans="1:3" x14ac:dyDescent="0.2">
      <c r="A82" s="35">
        <v>38</v>
      </c>
      <c r="B82" s="35">
        <v>1067.3680666779287</v>
      </c>
      <c r="C82" s="35">
        <v>-31.948066677928637</v>
      </c>
    </row>
    <row r="83" spans="1:3" x14ac:dyDescent="0.2">
      <c r="A83" s="35">
        <v>39</v>
      </c>
      <c r="B83" s="35">
        <v>669.87893308298521</v>
      </c>
      <c r="C83" s="35">
        <v>-12.188933082985159</v>
      </c>
    </row>
    <row r="84" spans="1:3" x14ac:dyDescent="0.2">
      <c r="A84" s="35">
        <v>40</v>
      </c>
      <c r="B84" s="35">
        <v>932.71462074961892</v>
      </c>
      <c r="C84" s="35">
        <v>-73.094620749618912</v>
      </c>
    </row>
    <row r="85" spans="1:3" x14ac:dyDescent="0.2">
      <c r="A85" s="35">
        <v>41</v>
      </c>
      <c r="B85" s="35">
        <v>701.14476170027626</v>
      </c>
      <c r="C85" s="35">
        <v>-84.974761700276304</v>
      </c>
    </row>
    <row r="86" spans="1:3" x14ac:dyDescent="0.2">
      <c r="A86" s="35">
        <v>42</v>
      </c>
      <c r="B86" s="35">
        <v>1053.9786865036467</v>
      </c>
      <c r="C86" s="35">
        <v>-129.97868650364671</v>
      </c>
    </row>
    <row r="87" spans="1:3" x14ac:dyDescent="0.2">
      <c r="A87" s="35">
        <v>43</v>
      </c>
      <c r="B87" s="35">
        <v>1007.7469265894504</v>
      </c>
      <c r="C87" s="35">
        <v>-78.886926589450354</v>
      </c>
    </row>
    <row r="88" spans="1:3" x14ac:dyDescent="0.2">
      <c r="A88" s="35">
        <v>44</v>
      </c>
      <c r="B88" s="35">
        <v>771.24563348686365</v>
      </c>
      <c r="C88" s="35">
        <v>-9.6956334868636986</v>
      </c>
    </row>
    <row r="89" spans="1:3" x14ac:dyDescent="0.2">
      <c r="A89" s="35">
        <v>45</v>
      </c>
      <c r="B89" s="35">
        <v>1188.6330011018881</v>
      </c>
      <c r="C89" s="35">
        <v>34.466998898111797</v>
      </c>
    </row>
    <row r="90" spans="1:3" x14ac:dyDescent="0.2">
      <c r="A90" s="35">
        <v>46</v>
      </c>
      <c r="B90" s="35">
        <v>994.3575464151686</v>
      </c>
      <c r="C90" s="35">
        <v>-87.157546415168554</v>
      </c>
    </row>
    <row r="91" spans="1:3" x14ac:dyDescent="0.2">
      <c r="A91" s="35">
        <v>47</v>
      </c>
      <c r="B91" s="35">
        <v>1250.2759267674378</v>
      </c>
      <c r="C91" s="35">
        <v>-131.03592676743779</v>
      </c>
    </row>
    <row r="92" spans="1:3" x14ac:dyDescent="0.2">
      <c r="A92" s="35">
        <v>48</v>
      </c>
      <c r="B92" s="35">
        <v>842.27114915843424</v>
      </c>
      <c r="C92" s="35">
        <v>207.72885084156576</v>
      </c>
    </row>
    <row r="93" spans="1:3" x14ac:dyDescent="0.2">
      <c r="A93" s="35">
        <v>49</v>
      </c>
      <c r="B93" s="35">
        <v>1250.2759267674378</v>
      </c>
      <c r="C93" s="35">
        <v>249.7240732325622</v>
      </c>
    </row>
    <row r="94" spans="1:3" x14ac:dyDescent="0.2">
      <c r="A94" s="35">
        <v>50</v>
      </c>
      <c r="B94" s="35">
        <v>983.39797095155814</v>
      </c>
      <c r="C94" s="35">
        <v>-243.77797095155813</v>
      </c>
    </row>
    <row r="95" spans="1:3" x14ac:dyDescent="0.2">
      <c r="A95" s="35">
        <v>51</v>
      </c>
      <c r="B95" s="35">
        <v>1142.4003725177599</v>
      </c>
      <c r="C95" s="35">
        <v>40.319627482240094</v>
      </c>
    </row>
    <row r="96" spans="1:3" x14ac:dyDescent="0.2">
      <c r="A96" s="35">
        <v>52</v>
      </c>
      <c r="B96" s="35">
        <v>978.94638066381549</v>
      </c>
      <c r="C96" s="35">
        <v>11.053619336184511</v>
      </c>
    </row>
    <row r="97" spans="1:3" x14ac:dyDescent="0.2">
      <c r="A97" s="35">
        <v>53</v>
      </c>
      <c r="B97" s="35">
        <v>1265.6866581838253</v>
      </c>
      <c r="C97" s="35">
        <v>102.55334181617468</v>
      </c>
    </row>
    <row r="98" spans="1:3" x14ac:dyDescent="0.2">
      <c r="A98" s="35">
        <v>54</v>
      </c>
      <c r="B98" s="35">
        <v>1202.0223812761697</v>
      </c>
      <c r="C98" s="35">
        <v>182.59761872383024</v>
      </c>
    </row>
    <row r="99" spans="1:3" x14ac:dyDescent="0.2">
      <c r="A99" s="35">
        <v>55</v>
      </c>
      <c r="B99" s="35">
        <v>767.2388433186029</v>
      </c>
      <c r="C99" s="35">
        <v>66.761156681397097</v>
      </c>
    </row>
    <row r="100" spans="1:3" x14ac:dyDescent="0.2">
      <c r="A100" s="35">
        <v>56</v>
      </c>
      <c r="B100" s="35">
        <v>1265.6866581838253</v>
      </c>
      <c r="C100" s="35">
        <v>-2.2066581838253114</v>
      </c>
    </row>
    <row r="101" spans="1:3" x14ac:dyDescent="0.2">
      <c r="A101" s="35">
        <v>57</v>
      </c>
      <c r="B101" s="35">
        <v>1190.6543523439937</v>
      </c>
      <c r="C101" s="35">
        <v>-36.794352343993751</v>
      </c>
    </row>
    <row r="102" spans="1:3" x14ac:dyDescent="0.2">
      <c r="A102" s="35">
        <v>58</v>
      </c>
      <c r="B102" s="35">
        <v>1265.6866581838253</v>
      </c>
      <c r="C102" s="35">
        <v>-2.2066581838253114</v>
      </c>
    </row>
    <row r="103" spans="1:3" x14ac:dyDescent="0.2">
      <c r="A103" s="35">
        <v>59</v>
      </c>
      <c r="B103" s="35">
        <v>948.12491783104065</v>
      </c>
      <c r="C103" s="35">
        <v>-134.52491783104063</v>
      </c>
    </row>
    <row r="104" spans="1:3" x14ac:dyDescent="0.2">
      <c r="A104" s="35">
        <v>60</v>
      </c>
      <c r="B104" s="35">
        <v>857.68231490978746</v>
      </c>
      <c r="C104" s="35">
        <v>-32.682314909787465</v>
      </c>
    </row>
    <row r="105" spans="1:3" x14ac:dyDescent="0.2">
      <c r="A105" s="35">
        <v>61</v>
      </c>
      <c r="B105" s="35">
        <v>905.93542606608992</v>
      </c>
      <c r="C105" s="35">
        <v>-65.935426066089917</v>
      </c>
    </row>
    <row r="106" spans="1:3" x14ac:dyDescent="0.2">
      <c r="A106" s="35">
        <v>62</v>
      </c>
      <c r="B106" s="35">
        <v>685.73403028388884</v>
      </c>
      <c r="C106" s="35">
        <v>6.5759697161111035</v>
      </c>
    </row>
    <row r="107" spans="1:3" x14ac:dyDescent="0.2">
      <c r="A107" s="35">
        <v>63</v>
      </c>
      <c r="B107" s="35">
        <v>778.95099919505742</v>
      </c>
      <c r="C107" s="35">
        <v>57.599000804942534</v>
      </c>
    </row>
    <row r="108" spans="1:3" x14ac:dyDescent="0.2">
      <c r="A108" s="35">
        <v>64</v>
      </c>
      <c r="B108" s="35">
        <v>842.27114915843424</v>
      </c>
      <c r="C108" s="35">
        <v>-28.791149158434223</v>
      </c>
    </row>
    <row r="109" spans="1:3" x14ac:dyDescent="0.2">
      <c r="A109" s="35">
        <v>65</v>
      </c>
      <c r="B109" s="35">
        <v>1129.0109923434784</v>
      </c>
      <c r="C109" s="35">
        <v>-165.56099234347835</v>
      </c>
    </row>
    <row r="110" spans="1:3" x14ac:dyDescent="0.2">
      <c r="A110" s="35">
        <v>66</v>
      </c>
      <c r="B110" s="35">
        <v>753.84946314432136</v>
      </c>
      <c r="C110" s="35">
        <v>-6.8494631443213621</v>
      </c>
    </row>
    <row r="111" spans="1:3" x14ac:dyDescent="0.2">
      <c r="A111" s="35">
        <v>67</v>
      </c>
      <c r="B111" s="35">
        <v>992.33576083809703</v>
      </c>
      <c r="C111" s="35">
        <v>-76.76576083809698</v>
      </c>
    </row>
    <row r="112" spans="1:3" x14ac:dyDescent="0.2">
      <c r="A112" s="35">
        <v>68</v>
      </c>
      <c r="B112" s="35">
        <v>798.06030615137774</v>
      </c>
      <c r="C112" s="35">
        <v>153.86969384862221</v>
      </c>
    </row>
    <row r="113" spans="1:3" x14ac:dyDescent="0.2">
      <c r="A113" s="35">
        <v>69</v>
      </c>
      <c r="B113" s="35">
        <v>826.86085207701262</v>
      </c>
      <c r="C113" s="35">
        <v>3.8991479229873676</v>
      </c>
    </row>
    <row r="114" spans="1:3" x14ac:dyDescent="0.2">
      <c r="A114" s="35">
        <v>70</v>
      </c>
      <c r="B114" s="35">
        <v>798.06030615137774</v>
      </c>
      <c r="C114" s="35">
        <v>55.769693848622296</v>
      </c>
    </row>
    <row r="115" spans="1:3" x14ac:dyDescent="0.2">
      <c r="A115" s="35">
        <v>71</v>
      </c>
      <c r="B115" s="35">
        <v>703.91869335522608</v>
      </c>
      <c r="C115" s="35">
        <v>-43.468693355226037</v>
      </c>
    </row>
    <row r="116" spans="1:3" x14ac:dyDescent="0.2">
      <c r="A116" s="35">
        <v>72</v>
      </c>
      <c r="B116" s="35">
        <v>1051.9577695965068</v>
      </c>
      <c r="C116" s="35">
        <v>122.18223040349335</v>
      </c>
    </row>
    <row r="117" spans="1:3" x14ac:dyDescent="0.2">
      <c r="A117" s="35">
        <v>73</v>
      </c>
      <c r="B117" s="35">
        <v>1144.4221580948315</v>
      </c>
      <c r="C117" s="35">
        <v>-87.822158094831593</v>
      </c>
    </row>
    <row r="118" spans="1:3" x14ac:dyDescent="0.2">
      <c r="A118" s="35">
        <v>74</v>
      </c>
      <c r="B118" s="35">
        <v>1159.0443967824242</v>
      </c>
      <c r="C118" s="35">
        <v>70.955603217575799</v>
      </c>
    </row>
    <row r="119" spans="1:3" x14ac:dyDescent="0.2">
      <c r="A119" s="35">
        <v>75</v>
      </c>
      <c r="B119" s="35">
        <v>631.3521045420166</v>
      </c>
      <c r="C119" s="35">
        <v>-3.0921045420166138</v>
      </c>
    </row>
    <row r="120" spans="1:3" x14ac:dyDescent="0.2">
      <c r="A120" s="35">
        <v>76</v>
      </c>
      <c r="B120" s="35">
        <v>727.03479047980716</v>
      </c>
      <c r="C120" s="35">
        <v>34.515209520192798</v>
      </c>
    </row>
    <row r="121" spans="1:3" x14ac:dyDescent="0.2">
      <c r="A121" s="35">
        <v>77</v>
      </c>
      <c r="B121" s="35">
        <v>917.30345499826569</v>
      </c>
      <c r="C121" s="35">
        <v>-32.303454998265693</v>
      </c>
    </row>
    <row r="122" spans="1:3" x14ac:dyDescent="0.2">
      <c r="A122" s="35">
        <v>78</v>
      </c>
      <c r="B122" s="35">
        <v>830.86720791030757</v>
      </c>
      <c r="C122" s="35">
        <v>34.512792089692425</v>
      </c>
    </row>
    <row r="123" spans="1:3" x14ac:dyDescent="0.2">
      <c r="A123" s="35">
        <v>79</v>
      </c>
      <c r="B123" s="35">
        <v>1069.3898522550001</v>
      </c>
      <c r="C123" s="35">
        <v>107.54014774500001</v>
      </c>
    </row>
    <row r="124" spans="1:3" x14ac:dyDescent="0.2">
      <c r="A124" s="35">
        <v>80</v>
      </c>
      <c r="B124" s="35">
        <v>798.06030615137774</v>
      </c>
      <c r="C124" s="35">
        <v>26.939693848622255</v>
      </c>
    </row>
    <row r="125" spans="1:3" x14ac:dyDescent="0.2">
      <c r="A125" s="35">
        <v>81</v>
      </c>
      <c r="B125" s="35">
        <v>798.06030615137774</v>
      </c>
      <c r="C125" s="35">
        <v>50.039693848622278</v>
      </c>
    </row>
    <row r="126" spans="1:3" x14ac:dyDescent="0.2">
      <c r="A126" s="35">
        <v>82</v>
      </c>
      <c r="B126" s="35">
        <v>626.11245586044481</v>
      </c>
      <c r="C126" s="35">
        <v>55.817544139555139</v>
      </c>
    </row>
    <row r="127" spans="1:3" x14ac:dyDescent="0.2">
      <c r="A127" s="35">
        <v>83</v>
      </c>
      <c r="B127" s="35">
        <v>1265.6866581838253</v>
      </c>
      <c r="C127" s="35">
        <v>-25.276658183825248</v>
      </c>
    </row>
    <row r="128" spans="1:3" x14ac:dyDescent="0.2">
      <c r="A128" s="35">
        <v>84</v>
      </c>
      <c r="B128" s="35">
        <v>1265.6866581838253</v>
      </c>
      <c r="C128" s="35">
        <v>253.06334181617467</v>
      </c>
    </row>
    <row r="129" spans="1:3" x14ac:dyDescent="0.2">
      <c r="A129" s="35">
        <v>85</v>
      </c>
      <c r="B129" s="35">
        <v>830.86720791030757</v>
      </c>
      <c r="C129" s="35">
        <v>-101.14720791030754</v>
      </c>
    </row>
    <row r="130" spans="1:3" x14ac:dyDescent="0.2">
      <c r="A130" s="35">
        <v>86</v>
      </c>
      <c r="B130" s="35">
        <v>1288.0142625796116</v>
      </c>
      <c r="C130" s="35">
        <v>211.98573742038843</v>
      </c>
    </row>
    <row r="131" spans="1:3" x14ac:dyDescent="0.2">
      <c r="A131" s="35">
        <v>87</v>
      </c>
      <c r="B131" s="35">
        <v>973.2268882167424</v>
      </c>
      <c r="C131" s="35">
        <v>-167.39688821674235</v>
      </c>
    </row>
    <row r="132" spans="1:3" x14ac:dyDescent="0.2">
      <c r="A132" s="35">
        <v>88</v>
      </c>
      <c r="B132" s="35">
        <v>723.02800031154652</v>
      </c>
      <c r="C132" s="35">
        <v>90.451999688453498</v>
      </c>
    </row>
    <row r="133" spans="1:3" x14ac:dyDescent="0.2">
      <c r="A133" s="35">
        <v>89</v>
      </c>
      <c r="B133" s="35">
        <v>826.86085207701262</v>
      </c>
      <c r="C133" s="35">
        <v>-25.860852077012623</v>
      </c>
    </row>
    <row r="134" spans="1:3" x14ac:dyDescent="0.2">
      <c r="A134" s="35">
        <v>90</v>
      </c>
      <c r="B134" s="35">
        <v>830.86720791030757</v>
      </c>
      <c r="C134" s="35">
        <v>63.372792089692439</v>
      </c>
    </row>
    <row r="135" spans="1:3" x14ac:dyDescent="0.2">
      <c r="A135" s="35">
        <v>91</v>
      </c>
      <c r="B135" s="35">
        <v>842.27114915843424</v>
      </c>
      <c r="C135" s="35">
        <v>-17.271149158434241</v>
      </c>
    </row>
    <row r="136" spans="1:3" x14ac:dyDescent="0.2">
      <c r="A136" s="35">
        <v>92</v>
      </c>
      <c r="B136" s="35">
        <v>948.12491783104065</v>
      </c>
      <c r="C136" s="35">
        <v>-55.624917831040648</v>
      </c>
    </row>
    <row r="137" spans="1:3" x14ac:dyDescent="0.2">
      <c r="A137" s="35">
        <v>93</v>
      </c>
      <c r="B137" s="35">
        <v>753.84946314432136</v>
      </c>
      <c r="C137" s="35">
        <v>-66.849463144321362</v>
      </c>
    </row>
    <row r="138" spans="1:3" x14ac:dyDescent="0.2">
      <c r="A138" s="35">
        <v>94</v>
      </c>
      <c r="B138" s="35">
        <v>767.2388433186029</v>
      </c>
      <c r="C138" s="35">
        <v>28.931156681397056</v>
      </c>
    </row>
    <row r="139" spans="1:3" x14ac:dyDescent="0.2">
      <c r="A139" s="35">
        <v>95</v>
      </c>
      <c r="B139" s="35">
        <v>714.08977609004171</v>
      </c>
      <c r="C139" s="35">
        <v>-12.08977609004171</v>
      </c>
    </row>
    <row r="140" spans="1:3" x14ac:dyDescent="0.2">
      <c r="A140" s="35">
        <v>96</v>
      </c>
      <c r="B140" s="35">
        <v>617.17423163894011</v>
      </c>
      <c r="C140" s="35">
        <v>170.86576836105985</v>
      </c>
    </row>
    <row r="141" spans="1:3" x14ac:dyDescent="0.2">
      <c r="A141" s="35">
        <v>97</v>
      </c>
      <c r="B141" s="35">
        <v>1157.8115382691133</v>
      </c>
      <c r="C141" s="35">
        <v>-47.811538269113271</v>
      </c>
    </row>
    <row r="142" spans="1:3" x14ac:dyDescent="0.2">
      <c r="A142" s="35">
        <v>98</v>
      </c>
      <c r="B142" s="35">
        <v>740.46008297003959</v>
      </c>
      <c r="C142" s="35">
        <v>38.39991702996042</v>
      </c>
    </row>
    <row r="143" spans="1:3" x14ac:dyDescent="0.2">
      <c r="A143" s="35">
        <v>99</v>
      </c>
      <c r="B143" s="35">
        <v>753.84946314432136</v>
      </c>
      <c r="C143" s="35">
        <v>41.150536855678638</v>
      </c>
    </row>
    <row r="144" spans="1:3" x14ac:dyDescent="0.2">
      <c r="A144" s="35">
        <v>100</v>
      </c>
      <c r="B144" s="35">
        <v>680.80259623064489</v>
      </c>
      <c r="C144" s="35">
        <v>99.437403769355114</v>
      </c>
    </row>
    <row r="145" spans="1:3" x14ac:dyDescent="0.2">
      <c r="A145" s="35">
        <v>101</v>
      </c>
      <c r="B145" s="35">
        <v>888.50377774256242</v>
      </c>
      <c r="C145" s="35">
        <v>-69.263777742562411</v>
      </c>
    </row>
    <row r="146" spans="1:3" x14ac:dyDescent="0.2">
      <c r="A146" s="35">
        <v>102</v>
      </c>
      <c r="B146" s="35">
        <v>1325.308232607269</v>
      </c>
      <c r="C146" s="35">
        <v>-96.448232607269119</v>
      </c>
    </row>
    <row r="147" spans="1:3" x14ac:dyDescent="0.2">
      <c r="A147" s="35">
        <v>103</v>
      </c>
      <c r="B147" s="35">
        <v>917.30345499826569</v>
      </c>
      <c r="C147" s="35">
        <v>-107.30345499826569</v>
      </c>
    </row>
    <row r="148" spans="1:3" x14ac:dyDescent="0.2">
      <c r="A148" s="35">
        <v>104</v>
      </c>
      <c r="B148" s="35">
        <v>608.23600741743542</v>
      </c>
      <c r="C148" s="35">
        <v>21.763992582564583</v>
      </c>
    </row>
    <row r="149" spans="1:3" x14ac:dyDescent="0.2">
      <c r="A149" s="35">
        <v>105</v>
      </c>
      <c r="B149" s="35">
        <v>842.27114915843424</v>
      </c>
      <c r="C149" s="35">
        <v>-112.55114915843421</v>
      </c>
    </row>
    <row r="150" spans="1:3" x14ac:dyDescent="0.2">
      <c r="A150" s="35">
        <v>106</v>
      </c>
      <c r="B150" s="35">
        <v>1126.9900754363384</v>
      </c>
      <c r="C150" s="35">
        <v>-61.990075436338429</v>
      </c>
    </row>
    <row r="151" spans="1:3" x14ac:dyDescent="0.2">
      <c r="A151" s="35">
        <v>107</v>
      </c>
      <c r="B151" s="35">
        <v>798.06030615137774</v>
      </c>
      <c r="C151" s="35">
        <v>17.939693848622255</v>
      </c>
    </row>
    <row r="152" spans="1:3" x14ac:dyDescent="0.2">
      <c r="A152" s="35">
        <v>108</v>
      </c>
      <c r="B152" s="35">
        <v>1265.6866581838253</v>
      </c>
      <c r="C152" s="35">
        <v>-94.18665818382533</v>
      </c>
    </row>
    <row r="153" spans="1:3" x14ac:dyDescent="0.2">
      <c r="A153" s="35">
        <v>109</v>
      </c>
      <c r="B153" s="35">
        <v>716.55549311666368</v>
      </c>
      <c r="C153" s="35">
        <v>6.9245068833363348</v>
      </c>
    </row>
    <row r="154" spans="1:3" x14ac:dyDescent="0.2">
      <c r="A154" s="35">
        <v>110</v>
      </c>
      <c r="B154" s="35">
        <v>1127.778568165133</v>
      </c>
      <c r="C154" s="35">
        <v>-170.05856816513301</v>
      </c>
    </row>
    <row r="155" spans="1:3" x14ac:dyDescent="0.2">
      <c r="A155" s="35">
        <v>111</v>
      </c>
      <c r="B155" s="35">
        <v>1340.7189640236566</v>
      </c>
      <c r="C155" s="35">
        <v>-65.718964023656554</v>
      </c>
    </row>
    <row r="156" spans="1:3" x14ac:dyDescent="0.2">
      <c r="A156" s="35">
        <v>112</v>
      </c>
      <c r="B156" s="35">
        <v>992.33576083809703</v>
      </c>
      <c r="C156" s="35">
        <v>-98.095760838097021</v>
      </c>
    </row>
    <row r="157" spans="1:3" x14ac:dyDescent="0.2">
      <c r="A157" s="35">
        <v>113</v>
      </c>
      <c r="B157" s="35">
        <v>633.81782156863858</v>
      </c>
      <c r="C157" s="35">
        <v>-31.507821568638633</v>
      </c>
    </row>
    <row r="158" spans="1:3" x14ac:dyDescent="0.2">
      <c r="A158" s="35">
        <v>114</v>
      </c>
      <c r="B158" s="35">
        <v>1129.0109923434784</v>
      </c>
      <c r="C158" s="35">
        <v>-125.15099234347838</v>
      </c>
    </row>
    <row r="159" spans="1:3" x14ac:dyDescent="0.2">
      <c r="A159" s="35">
        <v>115</v>
      </c>
      <c r="B159" s="35">
        <v>1051.9577695965068</v>
      </c>
      <c r="C159" s="35">
        <v>83.422230403493359</v>
      </c>
    </row>
    <row r="160" spans="1:3" x14ac:dyDescent="0.2">
      <c r="A160" s="35">
        <v>116</v>
      </c>
      <c r="B160" s="35">
        <v>798.06030615137774</v>
      </c>
      <c r="C160" s="35">
        <v>41.939693848622255</v>
      </c>
    </row>
    <row r="161" spans="1:3" x14ac:dyDescent="0.2">
      <c r="A161" s="35">
        <v>117</v>
      </c>
      <c r="B161" s="35">
        <v>753.84946314432136</v>
      </c>
      <c r="C161" s="35">
        <v>2.1505368556786379</v>
      </c>
    </row>
    <row r="162" spans="1:3" x14ac:dyDescent="0.2">
      <c r="A162" s="35">
        <v>118</v>
      </c>
      <c r="B162" s="35">
        <v>723.02800031154652</v>
      </c>
      <c r="C162" s="35">
        <v>47.161999688453534</v>
      </c>
    </row>
    <row r="163" spans="1:3" x14ac:dyDescent="0.2">
      <c r="A163" s="35">
        <v>119</v>
      </c>
      <c r="B163" s="35">
        <v>692.20653747877157</v>
      </c>
      <c r="C163" s="35">
        <v>57.793462521228435</v>
      </c>
    </row>
    <row r="164" spans="1:3" x14ac:dyDescent="0.2">
      <c r="A164" s="35">
        <v>120</v>
      </c>
      <c r="B164" s="35">
        <v>753.84946314432136</v>
      </c>
      <c r="C164" s="35">
        <v>-66.849463144321362</v>
      </c>
    </row>
    <row r="165" spans="1:3" x14ac:dyDescent="0.2">
      <c r="A165" s="35">
        <v>121</v>
      </c>
      <c r="B165" s="35">
        <v>842.27114915843424</v>
      </c>
      <c r="C165" s="35">
        <v>57.728850841565759</v>
      </c>
    </row>
    <row r="166" spans="1:3" x14ac:dyDescent="0.2">
      <c r="A166" s="35">
        <v>122</v>
      </c>
      <c r="B166" s="35">
        <v>708.85012740847003</v>
      </c>
      <c r="C166" s="35">
        <v>71.14987259152997</v>
      </c>
    </row>
    <row r="167" spans="1:3" x14ac:dyDescent="0.2">
      <c r="A167" s="35">
        <v>123</v>
      </c>
      <c r="B167" s="35">
        <v>1265.6866581838253</v>
      </c>
      <c r="C167" s="35">
        <v>162.22334181617475</v>
      </c>
    </row>
    <row r="168" spans="1:3" x14ac:dyDescent="0.2">
      <c r="A168" s="35">
        <v>124</v>
      </c>
      <c r="B168" s="35">
        <v>1340.7189640236566</v>
      </c>
      <c r="C168" s="35">
        <v>-65.718964023656554</v>
      </c>
    </row>
    <row r="169" spans="1:3" x14ac:dyDescent="0.2">
      <c r="A169" s="35">
        <v>125</v>
      </c>
      <c r="B169" s="35">
        <v>917.30345499826569</v>
      </c>
      <c r="C169" s="35">
        <v>-5.7534549982657381</v>
      </c>
    </row>
    <row r="170" spans="1:3" x14ac:dyDescent="0.2">
      <c r="A170" s="35">
        <v>126</v>
      </c>
      <c r="B170" s="35">
        <v>1128.2229339496494</v>
      </c>
      <c r="C170" s="35">
        <v>45.797066050350622</v>
      </c>
    </row>
    <row r="171" spans="1:3" x14ac:dyDescent="0.2">
      <c r="A171" s="35">
        <v>127</v>
      </c>
      <c r="B171" s="35">
        <v>731.96622453305122</v>
      </c>
      <c r="C171" s="35">
        <v>-22.316224533051241</v>
      </c>
    </row>
    <row r="172" spans="1:3" x14ac:dyDescent="0.2">
      <c r="A172" s="35">
        <v>128</v>
      </c>
      <c r="B172" s="35">
        <v>1250.2759267674378</v>
      </c>
      <c r="C172" s="35">
        <v>13.204073232562223</v>
      </c>
    </row>
    <row r="173" spans="1:3" x14ac:dyDescent="0.2">
      <c r="A173" s="35">
        <v>129</v>
      </c>
      <c r="B173" s="35">
        <v>714.08977609004171</v>
      </c>
      <c r="C173" s="35">
        <v>73.41022390995829</v>
      </c>
    </row>
    <row r="174" spans="1:3" x14ac:dyDescent="0.2">
      <c r="A174" s="35">
        <v>130</v>
      </c>
      <c r="B174" s="35">
        <v>692.20653747877157</v>
      </c>
      <c r="C174" s="35">
        <v>115.51346252122846</v>
      </c>
    </row>
    <row r="175" spans="1:3" x14ac:dyDescent="0.2">
      <c r="A175" s="35">
        <v>131</v>
      </c>
      <c r="B175" s="35">
        <v>1265.6866581838253</v>
      </c>
      <c r="C175" s="35">
        <v>72.793341816174689</v>
      </c>
    </row>
    <row r="176" spans="1:3" x14ac:dyDescent="0.2">
      <c r="A176" s="35">
        <v>132</v>
      </c>
      <c r="B176" s="35">
        <v>894.97585060247934</v>
      </c>
      <c r="C176" s="35">
        <v>-87.285850602479286</v>
      </c>
    </row>
    <row r="177" spans="1:3" x14ac:dyDescent="0.2">
      <c r="A177" s="35">
        <v>133</v>
      </c>
      <c r="B177" s="35">
        <v>1219.454463934663</v>
      </c>
      <c r="C177" s="35">
        <v>10.545536065337046</v>
      </c>
    </row>
    <row r="178" spans="1:3" x14ac:dyDescent="0.2">
      <c r="A178" s="35">
        <v>134</v>
      </c>
      <c r="B178" s="35">
        <v>1067.3680666779287</v>
      </c>
      <c r="C178" s="35">
        <v>-43.078066677928746</v>
      </c>
    </row>
    <row r="179" spans="1:3" x14ac:dyDescent="0.2">
      <c r="A179" s="35">
        <v>135</v>
      </c>
      <c r="B179" s="35">
        <v>636.59175322358828</v>
      </c>
      <c r="C179" s="35">
        <v>-48.111753223588266</v>
      </c>
    </row>
    <row r="180" spans="1:3" x14ac:dyDescent="0.2">
      <c r="A180" s="35">
        <v>136</v>
      </c>
      <c r="B180" s="35">
        <v>926.24167921977039</v>
      </c>
      <c r="C180" s="35">
        <v>-20.451679219770426</v>
      </c>
    </row>
    <row r="181" spans="1:3" x14ac:dyDescent="0.2">
      <c r="A181" s="35">
        <v>137</v>
      </c>
      <c r="B181" s="35">
        <v>1340.7189640236566</v>
      </c>
      <c r="C181" s="35">
        <v>211.21103597634351</v>
      </c>
    </row>
    <row r="182" spans="1:3" x14ac:dyDescent="0.2">
      <c r="A182" s="35">
        <v>138</v>
      </c>
      <c r="B182" s="35">
        <v>1115.6220465041624</v>
      </c>
      <c r="C182" s="35">
        <v>61.307953495837637</v>
      </c>
    </row>
    <row r="183" spans="1:3" x14ac:dyDescent="0.2">
      <c r="A183" s="35">
        <v>139</v>
      </c>
      <c r="B183" s="35">
        <v>714.08977609004171</v>
      </c>
      <c r="C183" s="35">
        <v>87.84022390995824</v>
      </c>
    </row>
    <row r="184" spans="1:3" x14ac:dyDescent="0.2">
      <c r="A184" s="35">
        <v>140</v>
      </c>
      <c r="B184" s="35">
        <v>617.17423163894011</v>
      </c>
      <c r="C184" s="35">
        <v>-5.174231638940114</v>
      </c>
    </row>
    <row r="185" spans="1:3" x14ac:dyDescent="0.2">
      <c r="A185" s="35">
        <v>141</v>
      </c>
      <c r="B185" s="35">
        <v>1023.1572236708719</v>
      </c>
      <c r="C185" s="35">
        <v>-21.607223670871917</v>
      </c>
    </row>
    <row r="186" spans="1:3" x14ac:dyDescent="0.2">
      <c r="A186" s="35">
        <v>142</v>
      </c>
      <c r="B186" s="35">
        <v>873.0926119912092</v>
      </c>
      <c r="C186" s="35">
        <v>58.647388008790813</v>
      </c>
    </row>
    <row r="187" spans="1:3" x14ac:dyDescent="0.2">
      <c r="A187" s="35">
        <v>143</v>
      </c>
      <c r="B187" s="35">
        <v>1157.8115382691133</v>
      </c>
      <c r="C187" s="35">
        <v>32.978461730886693</v>
      </c>
    </row>
    <row r="188" spans="1:3" x14ac:dyDescent="0.2">
      <c r="A188" s="35">
        <v>144</v>
      </c>
      <c r="B188" s="35">
        <v>830.86720791030757</v>
      </c>
      <c r="C188" s="35">
        <v>-101.14720791030754</v>
      </c>
    </row>
    <row r="189" spans="1:3" x14ac:dyDescent="0.2">
      <c r="A189" s="35">
        <v>145</v>
      </c>
      <c r="B189" s="35">
        <v>1142.4003725177599</v>
      </c>
      <c r="C189" s="35">
        <v>222.59962748224007</v>
      </c>
    </row>
    <row r="190" spans="1:3" x14ac:dyDescent="0.2">
      <c r="A190" s="35">
        <v>146</v>
      </c>
      <c r="B190" s="35">
        <v>798.06030615137774</v>
      </c>
      <c r="C190" s="35">
        <v>11.939693848622255</v>
      </c>
    </row>
    <row r="191" spans="1:3" x14ac:dyDescent="0.2">
      <c r="A191" s="35">
        <v>147</v>
      </c>
      <c r="B191" s="35">
        <v>647.99569447171507</v>
      </c>
      <c r="C191" s="35">
        <v>208.17430552828489</v>
      </c>
    </row>
    <row r="192" spans="1:3" x14ac:dyDescent="0.2">
      <c r="A192" s="35">
        <v>148</v>
      </c>
      <c r="B192" s="35">
        <v>1219.454463934663</v>
      </c>
      <c r="C192" s="35">
        <v>49.785536065337055</v>
      </c>
    </row>
    <row r="193" spans="1:3" x14ac:dyDescent="0.2">
      <c r="A193" s="35">
        <v>149</v>
      </c>
      <c r="B193" s="35">
        <v>701.14476170027626</v>
      </c>
      <c r="C193" s="35">
        <v>-77.144761700276263</v>
      </c>
    </row>
    <row r="194" spans="1:3" x14ac:dyDescent="0.2">
      <c r="A194" s="35">
        <v>150</v>
      </c>
      <c r="B194" s="35">
        <v>842.27114915843424</v>
      </c>
      <c r="C194" s="35">
        <v>23.138850841565727</v>
      </c>
    </row>
    <row r="195" spans="1:3" x14ac:dyDescent="0.2">
      <c r="A195" s="35">
        <v>151</v>
      </c>
      <c r="B195" s="35">
        <v>628.88638751539463</v>
      </c>
      <c r="C195" s="35">
        <v>68.973612484605383</v>
      </c>
    </row>
    <row r="196" spans="1:3" x14ac:dyDescent="0.2">
      <c r="A196" s="35">
        <v>152</v>
      </c>
      <c r="B196" s="35">
        <v>1112.3674024137799</v>
      </c>
      <c r="C196" s="35">
        <v>125.13259758622007</v>
      </c>
    </row>
    <row r="197" spans="1:3" x14ac:dyDescent="0.2">
      <c r="A197" s="35">
        <v>153</v>
      </c>
      <c r="B197" s="35">
        <v>1053.9786865036467</v>
      </c>
      <c r="C197" s="35">
        <v>-63.978686503646713</v>
      </c>
    </row>
    <row r="198" spans="1:3" x14ac:dyDescent="0.2">
      <c r="A198" s="35">
        <v>154</v>
      </c>
      <c r="B198" s="35">
        <v>647.99569447171507</v>
      </c>
      <c r="C198" s="35">
        <v>170.10430552828495</v>
      </c>
    </row>
    <row r="199" spans="1:3" x14ac:dyDescent="0.2">
      <c r="A199" s="35">
        <v>155</v>
      </c>
      <c r="B199" s="35">
        <v>753.84946314432136</v>
      </c>
      <c r="C199" s="35">
        <v>-66.849463144321362</v>
      </c>
    </row>
    <row r="200" spans="1:3" x14ac:dyDescent="0.2">
      <c r="A200" s="35">
        <v>156</v>
      </c>
      <c r="B200" s="35">
        <v>1098.1895295107036</v>
      </c>
      <c r="C200" s="35">
        <v>-30.879529510703605</v>
      </c>
    </row>
    <row r="201" spans="1:3" x14ac:dyDescent="0.2">
      <c r="A201" s="35">
        <v>157</v>
      </c>
      <c r="B201" s="35">
        <v>901.89315791684396</v>
      </c>
      <c r="C201" s="35">
        <v>-172.17315791684393</v>
      </c>
    </row>
    <row r="202" spans="1:3" x14ac:dyDescent="0.2">
      <c r="A202" s="35">
        <v>158</v>
      </c>
      <c r="B202" s="35">
        <v>1232.8438441089445</v>
      </c>
      <c r="C202" s="35">
        <v>117.1561558910555</v>
      </c>
    </row>
    <row r="203" spans="1:3" x14ac:dyDescent="0.2">
      <c r="A203" s="35">
        <v>159</v>
      </c>
      <c r="B203" s="35">
        <v>1340.7189640236566</v>
      </c>
      <c r="C203" s="35">
        <v>43.901035976343337</v>
      </c>
    </row>
    <row r="204" spans="1:3" x14ac:dyDescent="0.2">
      <c r="A204" s="35">
        <v>160</v>
      </c>
      <c r="B204" s="35">
        <v>948.12491783104065</v>
      </c>
      <c r="C204" s="35">
        <v>-81.274917831040625</v>
      </c>
    </row>
    <row r="205" spans="1:3" x14ac:dyDescent="0.2">
      <c r="A205" s="35">
        <v>161</v>
      </c>
      <c r="B205" s="35">
        <v>1225.9269711295458</v>
      </c>
      <c r="C205" s="35">
        <v>-97.926971129545791</v>
      </c>
    </row>
    <row r="206" spans="1:3" x14ac:dyDescent="0.2">
      <c r="A206" s="35">
        <v>162</v>
      </c>
      <c r="B206" s="35">
        <v>1131.0323435855839</v>
      </c>
      <c r="C206" s="35">
        <v>-49.292343585583922</v>
      </c>
    </row>
    <row r="207" spans="1:3" x14ac:dyDescent="0.2">
      <c r="A207" s="35">
        <v>163</v>
      </c>
      <c r="B207" s="35">
        <v>1340.7189640236566</v>
      </c>
      <c r="C207" s="35">
        <v>55.451035976343519</v>
      </c>
    </row>
    <row r="208" spans="1:3" x14ac:dyDescent="0.2">
      <c r="A208" s="35">
        <v>164</v>
      </c>
      <c r="B208" s="35">
        <v>917.30345499826569</v>
      </c>
      <c r="C208" s="35">
        <v>-86.513454998265729</v>
      </c>
    </row>
    <row r="209" spans="1:3" x14ac:dyDescent="0.2">
      <c r="A209" s="35">
        <v>165</v>
      </c>
      <c r="B209" s="35">
        <v>678.02866457569519</v>
      </c>
      <c r="C209" s="35">
        <v>14.281335424304757</v>
      </c>
    </row>
    <row r="210" spans="1:3" x14ac:dyDescent="0.2">
      <c r="A210" s="35">
        <v>166</v>
      </c>
      <c r="B210" s="35">
        <v>1250.2759267674378</v>
      </c>
      <c r="C210" s="35">
        <v>-119.5159267674378</v>
      </c>
    </row>
    <row r="211" spans="1:3" x14ac:dyDescent="0.2">
      <c r="A211" s="35">
        <v>167</v>
      </c>
      <c r="B211" s="35">
        <v>755.83490207047623</v>
      </c>
      <c r="C211" s="35">
        <v>80.715097929523722</v>
      </c>
    </row>
    <row r="212" spans="1:3" x14ac:dyDescent="0.2">
      <c r="A212" s="35">
        <v>168</v>
      </c>
      <c r="B212" s="35">
        <v>692.20653747877157</v>
      </c>
      <c r="C212" s="35">
        <v>42.793462521228435</v>
      </c>
    </row>
    <row r="213" spans="1:3" x14ac:dyDescent="0.2">
      <c r="A213" s="35">
        <v>169</v>
      </c>
      <c r="B213" s="35">
        <v>948.12491783104065</v>
      </c>
      <c r="C213" s="35">
        <v>124.97508216895926</v>
      </c>
    </row>
    <row r="214" spans="1:3" x14ac:dyDescent="0.2">
      <c r="A214" s="35">
        <v>170</v>
      </c>
      <c r="B214" s="35">
        <v>698.67904467365429</v>
      </c>
      <c r="C214" s="35">
        <v>10.940955326345716</v>
      </c>
    </row>
    <row r="215" spans="1:3" x14ac:dyDescent="0.2">
      <c r="A215" s="35">
        <v>171</v>
      </c>
      <c r="B215" s="35">
        <v>842.27114915843424</v>
      </c>
      <c r="C215" s="35">
        <v>80.828850841565782</v>
      </c>
    </row>
    <row r="216" spans="1:3" x14ac:dyDescent="0.2">
      <c r="A216" s="35">
        <v>172</v>
      </c>
      <c r="B216" s="35">
        <v>1004.0479167145515</v>
      </c>
      <c r="C216" s="35">
        <v>195.95208328544845</v>
      </c>
    </row>
    <row r="217" spans="1:3" x14ac:dyDescent="0.2">
      <c r="A217" s="35">
        <v>173</v>
      </c>
      <c r="B217" s="35">
        <v>932.71462074961892</v>
      </c>
      <c r="C217" s="35">
        <v>-38.714620749618916</v>
      </c>
    </row>
    <row r="218" spans="1:3" x14ac:dyDescent="0.2">
      <c r="A218" s="35">
        <v>174</v>
      </c>
      <c r="B218" s="35">
        <v>723.02800031154652</v>
      </c>
      <c r="C218" s="35">
        <v>80.971999688453479</v>
      </c>
    </row>
    <row r="219" spans="1:3" x14ac:dyDescent="0.2">
      <c r="A219" s="35">
        <v>175</v>
      </c>
      <c r="B219" s="35">
        <v>626.11245586044481</v>
      </c>
      <c r="C219" s="35">
        <v>-35.922455860444757</v>
      </c>
    </row>
    <row r="220" spans="1:3" x14ac:dyDescent="0.2">
      <c r="A220" s="35">
        <v>176</v>
      </c>
      <c r="B220" s="35">
        <v>992.33576083809703</v>
      </c>
      <c r="C220" s="35">
        <v>-78.475760838097017</v>
      </c>
    </row>
    <row r="221" spans="1:3" x14ac:dyDescent="0.2">
      <c r="A221" s="35">
        <v>177</v>
      </c>
      <c r="B221" s="35">
        <v>633.81782156863858</v>
      </c>
      <c r="C221" s="35">
        <v>-45.33782156863856</v>
      </c>
    </row>
    <row r="222" spans="1:3" x14ac:dyDescent="0.2">
      <c r="A222" s="35">
        <v>178</v>
      </c>
      <c r="B222" s="35">
        <v>917.30345499826569</v>
      </c>
      <c r="C222" s="35">
        <v>-137.30345499826569</v>
      </c>
    </row>
    <row r="223" spans="1:3" x14ac:dyDescent="0.2">
      <c r="A223" s="35">
        <v>179</v>
      </c>
      <c r="B223" s="35">
        <v>610.70172444405739</v>
      </c>
      <c r="C223" s="35">
        <v>12.398275555942632</v>
      </c>
    </row>
    <row r="224" spans="1:3" x14ac:dyDescent="0.2">
      <c r="A224" s="35">
        <v>180</v>
      </c>
      <c r="B224" s="35">
        <v>623.64673883382284</v>
      </c>
      <c r="C224" s="35">
        <v>93.353261166177163</v>
      </c>
    </row>
    <row r="225" spans="1:3" x14ac:dyDescent="0.2">
      <c r="A225" s="35">
        <v>181</v>
      </c>
      <c r="B225" s="35">
        <v>848.74365635331696</v>
      </c>
      <c r="C225" s="35">
        <v>-87.19365635331701</v>
      </c>
    </row>
    <row r="226" spans="1:3" x14ac:dyDescent="0.2">
      <c r="A226" s="35">
        <v>182</v>
      </c>
      <c r="B226" s="35">
        <v>1263.6653069417193</v>
      </c>
      <c r="C226" s="35">
        <v>-109.83530694171941</v>
      </c>
    </row>
    <row r="227" spans="1:3" x14ac:dyDescent="0.2">
      <c r="A227" s="35">
        <v>183</v>
      </c>
      <c r="B227" s="35">
        <v>724.26085882485745</v>
      </c>
      <c r="C227" s="35">
        <v>54.599141175142563</v>
      </c>
    </row>
    <row r="228" spans="1:3" x14ac:dyDescent="0.2">
      <c r="A228" s="35">
        <v>184</v>
      </c>
      <c r="B228" s="35">
        <v>767.2388433186029</v>
      </c>
      <c r="C228" s="35">
        <v>3.3111566813970512</v>
      </c>
    </row>
    <row r="229" spans="1:3" x14ac:dyDescent="0.2">
      <c r="A229" s="35">
        <v>185</v>
      </c>
      <c r="B229" s="35">
        <v>1232.8438441089445</v>
      </c>
      <c r="C229" s="35">
        <v>117.1561558910555</v>
      </c>
    </row>
    <row r="230" spans="1:3" x14ac:dyDescent="0.2">
      <c r="A230" s="35">
        <v>186</v>
      </c>
      <c r="B230" s="35">
        <v>1067.3680666779287</v>
      </c>
      <c r="C230" s="35">
        <v>292.71193332207122</v>
      </c>
    </row>
    <row r="231" spans="1:3" x14ac:dyDescent="0.2">
      <c r="A231" s="35">
        <v>187</v>
      </c>
      <c r="B231" s="35">
        <v>701.14476170027626</v>
      </c>
      <c r="C231" s="35">
        <v>-84.974761700276304</v>
      </c>
    </row>
    <row r="232" spans="1:3" x14ac:dyDescent="0.2">
      <c r="A232" s="35">
        <v>188</v>
      </c>
      <c r="B232" s="35">
        <v>1340.7189640236566</v>
      </c>
      <c r="C232" s="35">
        <v>87.191035976343528</v>
      </c>
    </row>
    <row r="233" spans="1:3" x14ac:dyDescent="0.2">
      <c r="A233" s="35">
        <v>189</v>
      </c>
      <c r="B233" s="35">
        <v>1007.7469265894504</v>
      </c>
      <c r="C233" s="35">
        <v>-195.01692658945035</v>
      </c>
    </row>
    <row r="234" spans="1:3" x14ac:dyDescent="0.2">
      <c r="A234" s="35">
        <v>190</v>
      </c>
      <c r="B234" s="35">
        <v>978.15832226998646</v>
      </c>
      <c r="C234" s="35">
        <v>-238.53832226998645</v>
      </c>
    </row>
    <row r="235" spans="1:3" x14ac:dyDescent="0.2">
      <c r="A235" s="35">
        <v>191</v>
      </c>
      <c r="B235" s="35">
        <v>683.26831325726687</v>
      </c>
      <c r="C235" s="35">
        <v>-48.648313257266864</v>
      </c>
    </row>
    <row r="236" spans="1:3" x14ac:dyDescent="0.2">
      <c r="A236" s="35">
        <v>192</v>
      </c>
      <c r="B236" s="35">
        <v>917.30345499826569</v>
      </c>
      <c r="C236" s="35">
        <v>-100.0434549982657</v>
      </c>
    </row>
    <row r="237" spans="1:3" x14ac:dyDescent="0.2">
      <c r="A237" s="35">
        <v>193</v>
      </c>
      <c r="B237" s="35">
        <v>721.79514179823548</v>
      </c>
      <c r="C237" s="35">
        <v>-8.6951417982354542</v>
      </c>
    </row>
    <row r="238" spans="1:3" x14ac:dyDescent="0.2">
      <c r="A238" s="35">
        <v>194</v>
      </c>
      <c r="B238" s="35">
        <v>1023.1572236708719</v>
      </c>
      <c r="C238" s="35">
        <v>-71.227223670871922</v>
      </c>
    </row>
    <row r="239" spans="1:3" x14ac:dyDescent="0.2">
      <c r="A239" s="35">
        <v>195</v>
      </c>
      <c r="B239" s="35">
        <v>1190.6543523439937</v>
      </c>
      <c r="C239" s="35">
        <v>185.32564765600637</v>
      </c>
    </row>
    <row r="240" spans="1:3" x14ac:dyDescent="0.2">
      <c r="A240" s="35">
        <v>196</v>
      </c>
      <c r="B240" s="35">
        <v>740.46008297003959</v>
      </c>
      <c r="C240" s="35">
        <v>-110.46008297003959</v>
      </c>
    </row>
    <row r="241" spans="1:3" x14ac:dyDescent="0.2">
      <c r="A241" s="35">
        <v>197</v>
      </c>
      <c r="B241" s="35">
        <v>948.12491783104065</v>
      </c>
      <c r="C241" s="35">
        <v>-46.984917831040661</v>
      </c>
    </row>
    <row r="242" spans="1:3" x14ac:dyDescent="0.2">
      <c r="A242" s="35">
        <v>198</v>
      </c>
      <c r="B242" s="35">
        <v>626.11245586044481</v>
      </c>
      <c r="C242" s="35">
        <v>-47.35245586044482</v>
      </c>
    </row>
    <row r="243" spans="1:3" x14ac:dyDescent="0.2">
      <c r="A243" s="35">
        <v>199</v>
      </c>
      <c r="B243" s="35">
        <v>949.35777634435158</v>
      </c>
      <c r="C243" s="35">
        <v>2.5722236556483722</v>
      </c>
    </row>
    <row r="244" spans="1:3" x14ac:dyDescent="0.2">
      <c r="A244" s="35">
        <v>200</v>
      </c>
      <c r="B244" s="35">
        <v>1051.9577695965068</v>
      </c>
      <c r="C244" s="35">
        <v>73.042230403493249</v>
      </c>
    </row>
    <row r="245" spans="1:3" x14ac:dyDescent="0.2">
      <c r="A245" s="35">
        <v>201</v>
      </c>
      <c r="B245" s="35">
        <v>692.20653747877157</v>
      </c>
      <c r="C245" s="35">
        <v>-28.726537478771547</v>
      </c>
    </row>
    <row r="246" spans="1:3" x14ac:dyDescent="0.2">
      <c r="A246" s="35">
        <v>202</v>
      </c>
      <c r="B246" s="35">
        <v>1265.6866581838253</v>
      </c>
      <c r="C246" s="35">
        <v>124.72334181617475</v>
      </c>
    </row>
    <row r="247" spans="1:3" x14ac:dyDescent="0.2">
      <c r="A247" s="35">
        <v>203</v>
      </c>
      <c r="B247" s="35">
        <v>1073.8405738728113</v>
      </c>
      <c r="C247" s="35">
        <v>-35.360573872811301</v>
      </c>
    </row>
    <row r="248" spans="1:3" x14ac:dyDescent="0.2">
      <c r="A248" s="35">
        <v>204</v>
      </c>
      <c r="B248" s="35">
        <v>683.26831325726687</v>
      </c>
      <c r="C248" s="35">
        <v>36.731686742733132</v>
      </c>
    </row>
    <row r="249" spans="1:3" x14ac:dyDescent="0.2">
      <c r="A249" s="35">
        <v>205</v>
      </c>
      <c r="B249" s="35">
        <v>1251.508785280749</v>
      </c>
      <c r="C249" s="35">
        <v>-291.50878528074895</v>
      </c>
    </row>
    <row r="250" spans="1:3" x14ac:dyDescent="0.2">
      <c r="A250" s="35">
        <v>206</v>
      </c>
      <c r="B250" s="35">
        <v>747.37695594943864</v>
      </c>
      <c r="C250" s="35">
        <v>8.3830440505613524</v>
      </c>
    </row>
    <row r="251" spans="1:3" x14ac:dyDescent="0.2">
      <c r="A251" s="35">
        <v>207</v>
      </c>
      <c r="B251" s="35">
        <v>628.88638751539463</v>
      </c>
      <c r="C251" s="35">
        <v>-31.766387515394626</v>
      </c>
    </row>
    <row r="252" spans="1:3" x14ac:dyDescent="0.2">
      <c r="A252" s="35">
        <v>208</v>
      </c>
      <c r="B252" s="35">
        <v>693.43939599208261</v>
      </c>
      <c r="C252" s="35">
        <v>-70.339395992082586</v>
      </c>
    </row>
    <row r="253" spans="1:3" x14ac:dyDescent="0.2">
      <c r="A253" s="35">
        <v>209</v>
      </c>
      <c r="B253" s="35">
        <v>753.84946314432136</v>
      </c>
      <c r="C253" s="35">
        <v>2.1505368556786379</v>
      </c>
    </row>
    <row r="254" spans="1:3" x14ac:dyDescent="0.2">
      <c r="A254" s="35">
        <v>210</v>
      </c>
      <c r="B254" s="35">
        <v>769.26062889567447</v>
      </c>
      <c r="C254" s="35">
        <v>34.739371104325528</v>
      </c>
    </row>
    <row r="255" spans="1:3" x14ac:dyDescent="0.2">
      <c r="A255" s="35">
        <v>211</v>
      </c>
      <c r="B255" s="35">
        <v>1265.6866581838253</v>
      </c>
      <c r="C255" s="35">
        <v>-107.77665818382525</v>
      </c>
    </row>
    <row r="256" spans="1:3" x14ac:dyDescent="0.2">
      <c r="A256" s="35">
        <v>212</v>
      </c>
      <c r="B256" s="35">
        <v>1129.0109923434784</v>
      </c>
      <c r="C256" s="35">
        <v>19.089007656521517</v>
      </c>
    </row>
    <row r="257" spans="1:3" x14ac:dyDescent="0.2">
      <c r="A257" s="35">
        <v>213</v>
      </c>
      <c r="B257" s="35">
        <v>1067.3680666779287</v>
      </c>
      <c r="C257" s="35">
        <v>-17.368066677928709</v>
      </c>
    </row>
    <row r="258" spans="1:3" x14ac:dyDescent="0.2">
      <c r="A258" s="35">
        <v>214</v>
      </c>
      <c r="B258" s="35">
        <v>1009.7678434965903</v>
      </c>
      <c r="C258" s="35">
        <v>-151.76784349659033</v>
      </c>
    </row>
    <row r="259" spans="1:3" x14ac:dyDescent="0.2">
      <c r="A259" s="35">
        <v>215</v>
      </c>
      <c r="B259" s="35">
        <v>1113.6006952620564</v>
      </c>
      <c r="C259" s="35">
        <v>-109.74069526205642</v>
      </c>
    </row>
    <row r="260" spans="1:3" x14ac:dyDescent="0.2">
      <c r="A260" s="35">
        <v>216</v>
      </c>
      <c r="B260" s="35">
        <v>1206.0646494254156</v>
      </c>
      <c r="C260" s="35">
        <v>184.34535057458447</v>
      </c>
    </row>
    <row r="261" spans="1:3" x14ac:dyDescent="0.2">
      <c r="A261" s="35">
        <v>217</v>
      </c>
      <c r="B261" s="35">
        <v>948.12491783104065</v>
      </c>
      <c r="C261" s="35">
        <v>-53.884917831040639</v>
      </c>
    </row>
    <row r="262" spans="1:3" x14ac:dyDescent="0.2">
      <c r="A262" s="35">
        <v>218</v>
      </c>
      <c r="B262" s="35">
        <v>1135.9282996578431</v>
      </c>
      <c r="C262" s="35">
        <v>-183.99829965784318</v>
      </c>
    </row>
    <row r="263" spans="1:3" x14ac:dyDescent="0.2">
      <c r="A263" s="35">
        <v>219</v>
      </c>
      <c r="B263" s="35">
        <v>1126.9900754363384</v>
      </c>
      <c r="C263" s="35">
        <v>73.009924563661571</v>
      </c>
    </row>
    <row r="264" spans="1:3" x14ac:dyDescent="0.2">
      <c r="A264" s="35">
        <v>220</v>
      </c>
      <c r="B264" s="35">
        <v>767.2388433186029</v>
      </c>
      <c r="C264" s="35">
        <v>75.071156681397042</v>
      </c>
    </row>
    <row r="265" spans="1:3" x14ac:dyDescent="0.2">
      <c r="A265" s="35">
        <v>221</v>
      </c>
      <c r="B265" s="35">
        <v>1188.6330011018881</v>
      </c>
      <c r="C265" s="35">
        <v>-57.873001101888121</v>
      </c>
    </row>
    <row r="266" spans="1:3" x14ac:dyDescent="0.2">
      <c r="A266" s="35">
        <v>222</v>
      </c>
      <c r="B266" s="35">
        <v>1038.5683894222252</v>
      </c>
      <c r="C266" s="35">
        <v>-48.568389422225209</v>
      </c>
    </row>
    <row r="267" spans="1:3" x14ac:dyDescent="0.2">
      <c r="A267" s="35">
        <v>223</v>
      </c>
      <c r="B267" s="35">
        <v>1159.8324551762532</v>
      </c>
      <c r="C267" s="35">
        <v>-86.732455176253325</v>
      </c>
    </row>
    <row r="268" spans="1:3" x14ac:dyDescent="0.2">
      <c r="A268" s="35">
        <v>224</v>
      </c>
      <c r="B268" s="35">
        <v>698.67904467365429</v>
      </c>
      <c r="C268" s="35">
        <v>-8.679044673654289</v>
      </c>
    </row>
    <row r="269" spans="1:3" x14ac:dyDescent="0.2">
      <c r="A269" s="35">
        <v>225</v>
      </c>
      <c r="B269" s="35">
        <v>1054.7671792324418</v>
      </c>
      <c r="C269" s="35">
        <v>-94.167179232441754</v>
      </c>
    </row>
    <row r="270" spans="1:3" x14ac:dyDescent="0.2">
      <c r="A270" s="35">
        <v>226</v>
      </c>
      <c r="B270" s="35">
        <v>701.14476170027626</v>
      </c>
      <c r="C270" s="35">
        <v>60.405238299723692</v>
      </c>
    </row>
    <row r="271" spans="1:3" x14ac:dyDescent="0.2">
      <c r="A271" s="35">
        <v>227</v>
      </c>
      <c r="B271" s="35">
        <v>1202.0223812761697</v>
      </c>
      <c r="C271" s="35">
        <v>217.21761872383036</v>
      </c>
    </row>
    <row r="272" spans="1:3" x14ac:dyDescent="0.2">
      <c r="A272" s="35">
        <v>228</v>
      </c>
      <c r="B272" s="35">
        <v>1265.6866581838253</v>
      </c>
      <c r="C272" s="35">
        <v>-7.9666581838253023</v>
      </c>
    </row>
    <row r="273" spans="1:3" x14ac:dyDescent="0.2">
      <c r="A273" s="35">
        <v>229</v>
      </c>
      <c r="B273" s="35">
        <v>798.06030615137774</v>
      </c>
      <c r="C273" s="35">
        <v>101.93969384862226</v>
      </c>
    </row>
    <row r="274" spans="1:3" x14ac:dyDescent="0.2">
      <c r="A274" s="35">
        <v>230</v>
      </c>
      <c r="B274" s="35">
        <v>857.68231490978746</v>
      </c>
      <c r="C274" s="35">
        <v>-53.682314909787465</v>
      </c>
    </row>
    <row r="275" spans="1:3" x14ac:dyDescent="0.2">
      <c r="A275" s="35">
        <v>231</v>
      </c>
      <c r="B275" s="35">
        <v>988.63718529816401</v>
      </c>
      <c r="C275" s="35">
        <v>107.53281470183606</v>
      </c>
    </row>
    <row r="276" spans="1:3" x14ac:dyDescent="0.2">
      <c r="A276" s="35">
        <v>232</v>
      </c>
      <c r="B276" s="35">
        <v>978.94638066381549</v>
      </c>
      <c r="C276" s="35">
        <v>-47.20638066381548</v>
      </c>
    </row>
    <row r="277" spans="1:3" x14ac:dyDescent="0.2">
      <c r="A277" s="35">
        <v>233</v>
      </c>
      <c r="B277" s="35">
        <v>826.86085207701262</v>
      </c>
      <c r="C277" s="35">
        <v>-7.8608520770126233</v>
      </c>
    </row>
    <row r="278" spans="1:3" x14ac:dyDescent="0.2">
      <c r="A278" s="35">
        <v>234</v>
      </c>
      <c r="B278" s="35">
        <v>1129.0109923434784</v>
      </c>
      <c r="C278" s="35">
        <v>-73.250992343478401</v>
      </c>
    </row>
    <row r="279" spans="1:3" x14ac:dyDescent="0.2">
      <c r="A279" s="35">
        <v>235</v>
      </c>
      <c r="B279" s="35">
        <v>767.2388433186029</v>
      </c>
      <c r="C279" s="35">
        <v>-2.8088433186029533</v>
      </c>
    </row>
    <row r="280" spans="1:3" x14ac:dyDescent="0.2">
      <c r="A280" s="35">
        <v>236</v>
      </c>
      <c r="B280" s="35">
        <v>1023.1572236708719</v>
      </c>
      <c r="C280" s="35">
        <v>55.702776329128028</v>
      </c>
    </row>
    <row r="281" spans="1:3" x14ac:dyDescent="0.2">
      <c r="A281" s="35">
        <v>237</v>
      </c>
      <c r="B281" s="35">
        <v>692.20653747877157</v>
      </c>
      <c r="C281" s="35">
        <v>-2.2065374787715655</v>
      </c>
    </row>
    <row r="282" spans="1:3" x14ac:dyDescent="0.2">
      <c r="A282" s="35">
        <v>238</v>
      </c>
      <c r="B282" s="35">
        <v>1051.9577695965068</v>
      </c>
      <c r="C282" s="35">
        <v>130.76223040349328</v>
      </c>
    </row>
    <row r="283" spans="1:3" x14ac:dyDescent="0.2">
      <c r="A283" s="35">
        <v>239</v>
      </c>
      <c r="B283" s="35">
        <v>908.365230776761</v>
      </c>
      <c r="C283" s="35">
        <v>-71.815230776761041</v>
      </c>
    </row>
    <row r="284" spans="1:3" x14ac:dyDescent="0.2">
      <c r="A284" s="35">
        <v>240</v>
      </c>
      <c r="B284" s="35">
        <v>917.30345499826569</v>
      </c>
      <c r="C284" s="35">
        <v>11.556545001734321</v>
      </c>
    </row>
    <row r="285" spans="1:3" x14ac:dyDescent="0.2">
      <c r="A285" s="35">
        <v>241</v>
      </c>
      <c r="B285" s="35">
        <v>948.12491783104065</v>
      </c>
      <c r="C285" s="35">
        <v>-113.01491783104063</v>
      </c>
    </row>
    <row r="286" spans="1:3" x14ac:dyDescent="0.2">
      <c r="A286" s="35">
        <v>242</v>
      </c>
      <c r="B286" s="35">
        <v>798.06030615137774</v>
      </c>
      <c r="C286" s="35">
        <v>88.109693848622214</v>
      </c>
    </row>
    <row r="287" spans="1:3" x14ac:dyDescent="0.2">
      <c r="A287" s="35">
        <v>243</v>
      </c>
      <c r="B287" s="35">
        <v>976.92546375667541</v>
      </c>
      <c r="C287" s="35">
        <v>-171.0654637566754</v>
      </c>
    </row>
    <row r="288" spans="1:3" x14ac:dyDescent="0.2">
      <c r="A288" s="35">
        <v>244</v>
      </c>
      <c r="B288" s="35">
        <v>992.33576083809703</v>
      </c>
      <c r="C288" s="35">
        <v>-63.475760838097017</v>
      </c>
    </row>
    <row r="289" spans="1:3" x14ac:dyDescent="0.2">
      <c r="A289" s="35">
        <v>245</v>
      </c>
      <c r="B289" s="35">
        <v>1188.6330011018881</v>
      </c>
      <c r="C289" s="35">
        <v>-118.41300110188809</v>
      </c>
    </row>
    <row r="290" spans="1:3" x14ac:dyDescent="0.2">
      <c r="A290" s="35">
        <v>246</v>
      </c>
      <c r="B290" s="35">
        <v>856.44902206151073</v>
      </c>
      <c r="C290" s="35">
        <v>-126.7290220615107</v>
      </c>
    </row>
    <row r="291" spans="1:3" x14ac:dyDescent="0.2">
      <c r="A291" s="35">
        <v>247</v>
      </c>
      <c r="B291" s="35">
        <v>842.27114915843424</v>
      </c>
      <c r="C291" s="35">
        <v>-80.721149158434287</v>
      </c>
    </row>
    <row r="292" spans="1:3" x14ac:dyDescent="0.2">
      <c r="A292" s="35">
        <v>248</v>
      </c>
      <c r="B292" s="35">
        <v>1067.3680666779287</v>
      </c>
      <c r="C292" s="35">
        <v>-14.4880666779286</v>
      </c>
    </row>
    <row r="293" spans="1:3" x14ac:dyDescent="0.2">
      <c r="A293" s="35">
        <v>249</v>
      </c>
      <c r="B293" s="35">
        <v>1078.3276421415389</v>
      </c>
      <c r="C293" s="35">
        <v>110.15235785846107</v>
      </c>
    </row>
    <row r="294" spans="1:3" x14ac:dyDescent="0.2">
      <c r="A294" s="35">
        <v>250</v>
      </c>
      <c r="B294" s="35">
        <v>1091.7170223158207</v>
      </c>
      <c r="C294" s="35">
        <v>-110.92702231582075</v>
      </c>
    </row>
    <row r="295" spans="1:3" x14ac:dyDescent="0.2">
      <c r="A295" s="35">
        <v>251</v>
      </c>
      <c r="B295" s="35">
        <v>905.93542606608992</v>
      </c>
      <c r="C295" s="35">
        <v>44.854573933910046</v>
      </c>
    </row>
    <row r="296" spans="1:3" x14ac:dyDescent="0.2">
      <c r="A296" s="35">
        <v>252</v>
      </c>
      <c r="B296" s="35">
        <v>617.17423163894011</v>
      </c>
      <c r="C296" s="35">
        <v>-11.38423163894015</v>
      </c>
    </row>
    <row r="297" spans="1:3" x14ac:dyDescent="0.2">
      <c r="A297" s="35">
        <v>253</v>
      </c>
      <c r="B297" s="35">
        <v>917.30345499826569</v>
      </c>
      <c r="C297" s="35">
        <v>-111.44345499826568</v>
      </c>
    </row>
    <row r="298" spans="1:3" x14ac:dyDescent="0.2">
      <c r="A298" s="35">
        <v>254</v>
      </c>
      <c r="B298" s="35">
        <v>714.08977609004171</v>
      </c>
      <c r="C298" s="35">
        <v>5.9102239099582903</v>
      </c>
    </row>
    <row r="299" spans="1:3" x14ac:dyDescent="0.2">
      <c r="A299" s="35">
        <v>255</v>
      </c>
      <c r="B299" s="35">
        <v>992.33576083809703</v>
      </c>
      <c r="C299" s="35">
        <v>-11.545760838097067</v>
      </c>
    </row>
    <row r="300" spans="1:3" ht="16" thickBot="1" x14ac:dyDescent="0.25">
      <c r="A300" s="37">
        <v>256</v>
      </c>
      <c r="B300" s="37">
        <v>1129.0109923434784</v>
      </c>
      <c r="C300" s="37">
        <v>-90.560992343478347</v>
      </c>
    </row>
  </sheetData>
  <phoneticPr fontId="3" type="noConversion"/>
  <pageMargins left="0.75" right="0.75" top="1" bottom="1" header="0.5" footer="0.5"/>
  <pageSetup scale="87" orientation="landscape" r:id="rId1"/>
  <headerFooter alignWithMargins="0">
    <oddFooter>&amp;L&amp;F&amp;C&amp;A&amp;R&amp;D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G17"/>
  <sheetViews>
    <sheetView zoomScale="75" workbookViewId="0"/>
  </sheetViews>
  <sheetFormatPr baseColWidth="10" defaultColWidth="10.33203125" defaultRowHeight="15" x14ac:dyDescent="0.2"/>
  <cols>
    <col min="1" max="7" width="10.33203125" style="52" customWidth="1"/>
    <col min="8" max="8" width="13.1640625" style="52" customWidth="1"/>
    <col min="9" max="17" width="10.33203125" style="52" customWidth="1"/>
    <col min="18" max="18" width="2.5" style="52" customWidth="1"/>
    <col min="19" max="26" width="10.33203125" style="52" customWidth="1"/>
    <col min="27" max="27" width="5.5" style="52" customWidth="1"/>
    <col min="28" max="16384" width="10.33203125" style="52"/>
  </cols>
  <sheetData>
    <row r="1" spans="1:7" x14ac:dyDescent="0.2">
      <c r="B1" s="53" t="s">
        <v>78</v>
      </c>
      <c r="C1" s="53"/>
    </row>
    <row r="2" spans="1:7" x14ac:dyDescent="0.2">
      <c r="B2" s="53" t="s">
        <v>47</v>
      </c>
      <c r="C2" s="53"/>
      <c r="F2" s="53" t="s">
        <v>79</v>
      </c>
      <c r="G2" s="53"/>
    </row>
    <row r="3" spans="1:7" x14ac:dyDescent="0.2">
      <c r="B3" s="54" t="s">
        <v>80</v>
      </c>
      <c r="C3" s="54" t="s">
        <v>65</v>
      </c>
      <c r="F3" s="54" t="s">
        <v>80</v>
      </c>
      <c r="G3" s="54" t="s">
        <v>65</v>
      </c>
    </row>
    <row r="4" spans="1:7" x14ac:dyDescent="0.2">
      <c r="A4" s="52">
        <v>-300</v>
      </c>
      <c r="B4" s="54">
        <v>0</v>
      </c>
      <c r="C4" s="54">
        <v>0</v>
      </c>
      <c r="E4" s="52">
        <v>500</v>
      </c>
      <c r="F4" s="52">
        <v>0</v>
      </c>
      <c r="G4" s="52">
        <v>0</v>
      </c>
    </row>
    <row r="5" spans="1:7" x14ac:dyDescent="0.2">
      <c r="A5" s="52">
        <v>-250</v>
      </c>
      <c r="B5" s="54">
        <v>2</v>
      </c>
      <c r="C5" s="54">
        <v>0</v>
      </c>
      <c r="E5" s="52">
        <v>600</v>
      </c>
      <c r="F5" s="52">
        <v>0</v>
      </c>
      <c r="G5" s="52">
        <v>18</v>
      </c>
    </row>
    <row r="6" spans="1:7" x14ac:dyDescent="0.2">
      <c r="A6" s="52">
        <v>-200</v>
      </c>
      <c r="B6" s="54">
        <v>4</v>
      </c>
      <c r="C6" s="54">
        <v>5</v>
      </c>
      <c r="E6" s="52">
        <v>700</v>
      </c>
      <c r="F6" s="52">
        <v>4</v>
      </c>
      <c r="G6" s="52">
        <v>37</v>
      </c>
    </row>
    <row r="7" spans="1:7" x14ac:dyDescent="0.2">
      <c r="A7" s="52">
        <v>-150</v>
      </c>
      <c r="B7" s="54">
        <v>3</v>
      </c>
      <c r="C7" s="54">
        <v>23</v>
      </c>
      <c r="E7" s="52">
        <v>800</v>
      </c>
      <c r="F7" s="52">
        <v>11</v>
      </c>
      <c r="G7" s="52">
        <v>51</v>
      </c>
    </row>
    <row r="8" spans="1:7" x14ac:dyDescent="0.2">
      <c r="A8" s="52">
        <v>-100</v>
      </c>
      <c r="B8" s="54">
        <v>6</v>
      </c>
      <c r="C8" s="54">
        <v>24</v>
      </c>
      <c r="E8" s="52">
        <v>900</v>
      </c>
      <c r="F8" s="52">
        <v>7</v>
      </c>
      <c r="G8" s="52">
        <v>30</v>
      </c>
    </row>
    <row r="9" spans="1:7" x14ac:dyDescent="0.2">
      <c r="A9" s="52">
        <v>-50</v>
      </c>
      <c r="B9" s="54">
        <v>10</v>
      </c>
      <c r="C9" s="54">
        <v>27</v>
      </c>
      <c r="E9" s="52">
        <v>1000</v>
      </c>
      <c r="F9" s="52">
        <v>5</v>
      </c>
      <c r="G9" s="52">
        <v>16</v>
      </c>
    </row>
    <row r="10" spans="1:7" x14ac:dyDescent="0.2">
      <c r="A10" s="52">
        <v>0</v>
      </c>
      <c r="B10" s="54">
        <v>15</v>
      </c>
      <c r="C10" s="54">
        <v>40</v>
      </c>
      <c r="E10" s="52">
        <v>1100</v>
      </c>
      <c r="F10" s="52">
        <v>14</v>
      </c>
      <c r="G10" s="52">
        <v>12</v>
      </c>
    </row>
    <row r="11" spans="1:7" x14ac:dyDescent="0.2">
      <c r="A11" s="52">
        <v>50</v>
      </c>
      <c r="B11" s="54">
        <v>10</v>
      </c>
      <c r="C11" s="54">
        <v>28</v>
      </c>
      <c r="E11" s="52">
        <v>1200</v>
      </c>
      <c r="F11" s="52">
        <v>16</v>
      </c>
      <c r="G11" s="52">
        <v>4</v>
      </c>
    </row>
    <row r="12" spans="1:7" x14ac:dyDescent="0.2">
      <c r="A12" s="52">
        <v>100</v>
      </c>
      <c r="B12" s="54">
        <v>15</v>
      </c>
      <c r="C12" s="54">
        <v>13</v>
      </c>
      <c r="E12" s="52">
        <v>1300</v>
      </c>
      <c r="F12" s="52">
        <v>10</v>
      </c>
      <c r="G12" s="52">
        <v>0</v>
      </c>
    </row>
    <row r="13" spans="1:7" x14ac:dyDescent="0.2">
      <c r="A13" s="52">
        <v>150</v>
      </c>
      <c r="B13" s="54">
        <v>8</v>
      </c>
      <c r="C13" s="54">
        <v>7</v>
      </c>
      <c r="E13" s="52">
        <v>1400</v>
      </c>
      <c r="F13" s="52">
        <v>13</v>
      </c>
      <c r="G13" s="52">
        <v>3</v>
      </c>
    </row>
    <row r="14" spans="1:7" x14ac:dyDescent="0.2">
      <c r="A14" s="52">
        <v>200</v>
      </c>
      <c r="B14" s="54">
        <v>4</v>
      </c>
      <c r="C14" s="54">
        <v>2</v>
      </c>
      <c r="E14" s="52">
        <v>1500</v>
      </c>
      <c r="F14" s="52">
        <v>4</v>
      </c>
      <c r="G14" s="52">
        <v>0</v>
      </c>
    </row>
    <row r="15" spans="1:7" x14ac:dyDescent="0.2">
      <c r="A15" s="52">
        <v>250</v>
      </c>
      <c r="B15" s="54">
        <v>4</v>
      </c>
      <c r="C15" s="54">
        <v>2</v>
      </c>
      <c r="E15" s="52">
        <v>1600</v>
      </c>
      <c r="F15" s="52">
        <v>1</v>
      </c>
      <c r="G15" s="52">
        <v>0</v>
      </c>
    </row>
    <row r="16" spans="1:7" x14ac:dyDescent="0.2">
      <c r="A16" s="52">
        <v>300</v>
      </c>
      <c r="B16" s="54">
        <v>2</v>
      </c>
      <c r="C16" s="54">
        <v>0</v>
      </c>
      <c r="E16" s="52">
        <v>1700</v>
      </c>
      <c r="F16" s="52">
        <v>0</v>
      </c>
      <c r="G16" s="52">
        <v>0</v>
      </c>
    </row>
    <row r="17" spans="1:3" x14ac:dyDescent="0.2">
      <c r="A17" s="52">
        <v>350</v>
      </c>
      <c r="B17" s="54">
        <v>2</v>
      </c>
      <c r="C17" s="54">
        <v>0</v>
      </c>
    </row>
  </sheetData>
  <phoneticPr fontId="3" type="noConversion"/>
  <printOptions horizontalCentered="1"/>
  <pageMargins left="0.75" right="0.75" top="1" bottom="1" header="0.5" footer="0.5"/>
  <pageSetup scale="71" orientation="landscape" r:id="rId1"/>
  <headerFooter alignWithMargins="0">
    <oddFooter>ARTSY.xls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2:K32"/>
  <sheetViews>
    <sheetView workbookViewId="0"/>
  </sheetViews>
  <sheetFormatPr baseColWidth="10" defaultColWidth="10.33203125" defaultRowHeight="15" x14ac:dyDescent="0.2"/>
  <cols>
    <col min="1" max="1" width="12.33203125" style="52" customWidth="1"/>
    <col min="2" max="2" width="14" style="52" customWidth="1"/>
    <col min="3" max="10" width="10.33203125" style="52" customWidth="1"/>
    <col min="11" max="11" width="13.5" style="52" customWidth="1"/>
    <col min="12" max="16384" width="10.33203125" style="52"/>
  </cols>
  <sheetData>
    <row r="2" spans="1:11" ht="18" customHeight="1" x14ac:dyDescent="0.2">
      <c r="A2" s="55" t="s">
        <v>81</v>
      </c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11" ht="18" customHeight="1" x14ac:dyDescent="0.2"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ht="18" customHeight="1" x14ac:dyDescent="0.2">
      <c r="A4" s="58" t="s">
        <v>3</v>
      </c>
      <c r="B4" s="59" t="s">
        <v>104</v>
      </c>
      <c r="C4" s="60" t="s">
        <v>82</v>
      </c>
      <c r="D4" s="61" t="s">
        <v>83</v>
      </c>
      <c r="E4" s="61" t="s">
        <v>84</v>
      </c>
      <c r="F4" s="61" t="s">
        <v>85</v>
      </c>
      <c r="G4" s="61" t="s">
        <v>86</v>
      </c>
      <c r="H4" s="61" t="s">
        <v>87</v>
      </c>
      <c r="I4" s="61" t="s">
        <v>88</v>
      </c>
      <c r="J4" s="61" t="s">
        <v>89</v>
      </c>
      <c r="K4" s="62" t="s">
        <v>31</v>
      </c>
    </row>
    <row r="5" spans="1:11" ht="18" customHeight="1" x14ac:dyDescent="0.2">
      <c r="A5" s="63" t="s">
        <v>90</v>
      </c>
      <c r="B5" s="64" t="s">
        <v>91</v>
      </c>
      <c r="C5" s="65">
        <v>664.71409090909106</v>
      </c>
      <c r="D5" s="65">
        <v>725.49588235294118</v>
      </c>
      <c r="E5" s="65">
        <v>830.01954545454532</v>
      </c>
      <c r="F5" s="65">
        <v>833.60666666666657</v>
      </c>
      <c r="G5" s="65">
        <v>886.91875000000016</v>
      </c>
      <c r="H5" s="65">
        <v>1006.148</v>
      </c>
      <c r="I5" s="65">
        <v>1093.3641176470589</v>
      </c>
      <c r="J5" s="65">
        <v>1273.8599999999999</v>
      </c>
      <c r="K5" s="65">
        <v>832.76333333333389</v>
      </c>
    </row>
    <row r="6" spans="1:11" ht="18" customHeight="1" x14ac:dyDescent="0.2">
      <c r="A6" s="66"/>
      <c r="B6" s="67" t="s">
        <v>71</v>
      </c>
      <c r="C6" s="65">
        <v>81.444685854240831</v>
      </c>
      <c r="D6" s="65">
        <v>56.272488310948106</v>
      </c>
      <c r="E6" s="65">
        <v>57.118130511397233</v>
      </c>
      <c r="F6" s="65">
        <v>87.6418708689623</v>
      </c>
      <c r="G6" s="65">
        <v>67.583168171582415</v>
      </c>
      <c r="H6" s="65">
        <v>99.770150145219446</v>
      </c>
      <c r="I6" s="65">
        <v>122.87308350788075</v>
      </c>
      <c r="J6" s="65">
        <v>128.89142407468194</v>
      </c>
      <c r="K6" s="65">
        <v>158.53313164575678</v>
      </c>
    </row>
    <row r="7" spans="1:11" ht="18" customHeight="1" x14ac:dyDescent="0.2">
      <c r="A7" s="66"/>
      <c r="B7" s="67" t="s">
        <v>92</v>
      </c>
      <c r="C7" s="68">
        <v>22</v>
      </c>
      <c r="D7" s="68">
        <v>51</v>
      </c>
      <c r="E7" s="68">
        <v>22</v>
      </c>
      <c r="F7" s="68">
        <v>18</v>
      </c>
      <c r="G7" s="68">
        <v>24</v>
      </c>
      <c r="H7" s="68">
        <v>15</v>
      </c>
      <c r="I7" s="68">
        <v>17</v>
      </c>
      <c r="J7" s="68">
        <v>2</v>
      </c>
      <c r="K7" s="68">
        <v>171</v>
      </c>
    </row>
    <row r="8" spans="1:11" ht="18" customHeight="1" x14ac:dyDescent="0.2">
      <c r="A8" s="63" t="s">
        <v>93</v>
      </c>
      <c r="B8" s="64" t="s">
        <v>91</v>
      </c>
      <c r="C8" s="65">
        <v>804</v>
      </c>
      <c r="D8" s="65"/>
      <c r="E8" s="65">
        <v>835.33333333333337</v>
      </c>
      <c r="F8" s="65">
        <v>824.05200000000002</v>
      </c>
      <c r="G8" s="65">
        <v>918.52363636363657</v>
      </c>
      <c r="H8" s="65">
        <v>1130.7570000000001</v>
      </c>
      <c r="I8" s="65">
        <v>1212.9072727272728</v>
      </c>
      <c r="J8" s="65">
        <v>1375.92</v>
      </c>
      <c r="K8" s="65">
        <v>1128.1676470588236</v>
      </c>
    </row>
    <row r="9" spans="1:11" ht="18" customHeight="1" x14ac:dyDescent="0.2">
      <c r="A9" s="66"/>
      <c r="B9" s="67" t="s">
        <v>71</v>
      </c>
      <c r="C9" s="65"/>
      <c r="D9" s="65"/>
      <c r="E9" s="65">
        <v>36.766756723975718</v>
      </c>
      <c r="F9" s="65">
        <v>87.847093975839272</v>
      </c>
      <c r="G9" s="65">
        <v>161.55411101378465</v>
      </c>
      <c r="H9" s="65">
        <v>114.00887197933365</v>
      </c>
      <c r="I9" s="65">
        <v>133.45429569408276</v>
      </c>
      <c r="J9" s="65">
        <v>103.51803610965555</v>
      </c>
      <c r="K9" s="65">
        <v>223.39899497603506</v>
      </c>
    </row>
    <row r="10" spans="1:11" ht="18" customHeight="1" x14ac:dyDescent="0.2">
      <c r="A10" s="66"/>
      <c r="B10" s="67" t="s">
        <v>92</v>
      </c>
      <c r="C10" s="68">
        <v>1</v>
      </c>
      <c r="D10" s="68">
        <v>0</v>
      </c>
      <c r="E10" s="68">
        <v>9</v>
      </c>
      <c r="F10" s="68">
        <v>5</v>
      </c>
      <c r="G10" s="68">
        <v>11</v>
      </c>
      <c r="H10" s="68">
        <v>10</v>
      </c>
      <c r="I10" s="68">
        <v>33</v>
      </c>
      <c r="J10" s="68">
        <v>16</v>
      </c>
      <c r="K10" s="68">
        <v>85</v>
      </c>
    </row>
    <row r="11" spans="1:11" ht="18" customHeight="1" x14ac:dyDescent="0.2">
      <c r="A11" s="69" t="s">
        <v>31</v>
      </c>
      <c r="B11" s="70" t="s">
        <v>91</v>
      </c>
      <c r="C11" s="65">
        <v>670.77</v>
      </c>
      <c r="D11" s="65">
        <v>725.49588235294118</v>
      </c>
      <c r="E11" s="65">
        <v>831.56225806451607</v>
      </c>
      <c r="F11" s="65">
        <v>831.52956521739134</v>
      </c>
      <c r="G11" s="65">
        <v>896.85171428571448</v>
      </c>
      <c r="H11" s="65">
        <v>1055.9916000000001</v>
      </c>
      <c r="I11" s="65">
        <v>1172.2626000000005</v>
      </c>
      <c r="J11" s="65">
        <v>1364.58</v>
      </c>
      <c r="K11" s="65">
        <v>930.84679687500034</v>
      </c>
    </row>
    <row r="12" spans="1:11" ht="18" customHeight="1" x14ac:dyDescent="0.2">
      <c r="A12" s="71"/>
      <c r="B12" s="72" t="s">
        <v>71</v>
      </c>
      <c r="C12" s="65">
        <v>84.706722820026997</v>
      </c>
      <c r="D12" s="65">
        <v>56.272488310948106</v>
      </c>
      <c r="E12" s="65">
        <v>51.4803525440974</v>
      </c>
      <c r="F12" s="65">
        <v>85.759795066232883</v>
      </c>
      <c r="G12" s="65">
        <v>104.82250812081858</v>
      </c>
      <c r="H12" s="65">
        <v>120.67583701387693</v>
      </c>
      <c r="I12" s="65">
        <v>140.8303678813279</v>
      </c>
      <c r="J12" s="65">
        <v>107.33962663927204</v>
      </c>
      <c r="K12" s="65">
        <v>229.40132698364229</v>
      </c>
    </row>
    <row r="13" spans="1:11" ht="18" customHeight="1" x14ac:dyDescent="0.2">
      <c r="A13" s="73"/>
      <c r="B13" s="74" t="s">
        <v>92</v>
      </c>
      <c r="C13" s="68">
        <v>23</v>
      </c>
      <c r="D13" s="68">
        <v>51</v>
      </c>
      <c r="E13" s="68">
        <v>31</v>
      </c>
      <c r="F13" s="68">
        <v>23</v>
      </c>
      <c r="G13" s="68">
        <v>35</v>
      </c>
      <c r="H13" s="68">
        <v>25</v>
      </c>
      <c r="I13" s="68">
        <v>50</v>
      </c>
      <c r="J13" s="68">
        <v>18</v>
      </c>
      <c r="K13" s="68">
        <v>256</v>
      </c>
    </row>
    <row r="14" spans="1:11" ht="18" customHeight="1" x14ac:dyDescent="0.2">
      <c r="B14" s="57"/>
      <c r="C14" s="57"/>
      <c r="D14" s="57"/>
      <c r="E14" s="57"/>
      <c r="F14" s="57"/>
      <c r="G14" s="57"/>
      <c r="H14" s="57"/>
      <c r="I14" s="57"/>
      <c r="J14" s="57"/>
      <c r="K14" s="57"/>
    </row>
    <row r="15" spans="1:11" ht="18" customHeight="1" x14ac:dyDescent="0.2">
      <c r="A15" s="69" t="s">
        <v>94</v>
      </c>
      <c r="B15" s="75" t="s">
        <v>91</v>
      </c>
      <c r="C15" s="65">
        <f>+C8-C5</f>
        <v>139.28590909090894</v>
      </c>
      <c r="D15" s="65"/>
      <c r="E15" s="65">
        <f t="shared" ref="E15:K15" si="0">+E8-E5</f>
        <v>5.3137878787880481</v>
      </c>
      <c r="F15" s="65">
        <f t="shared" si="0"/>
        <v>-9.5546666666665487</v>
      </c>
      <c r="G15" s="65">
        <f t="shared" si="0"/>
        <v>31.60488636363641</v>
      </c>
      <c r="H15" s="65">
        <f t="shared" si="0"/>
        <v>124.60900000000004</v>
      </c>
      <c r="I15" s="65">
        <f t="shared" si="0"/>
        <v>119.54315508021386</v>
      </c>
      <c r="J15" s="65">
        <f t="shared" si="0"/>
        <v>102.06000000000017</v>
      </c>
      <c r="K15" s="65">
        <f t="shared" si="0"/>
        <v>295.40431372548971</v>
      </c>
    </row>
    <row r="16" spans="1:11" ht="18" customHeight="1" x14ac:dyDescent="0.2">
      <c r="A16" s="73"/>
      <c r="B16" s="75" t="s">
        <v>103</v>
      </c>
      <c r="C16" s="65">
        <f>SQRT((C9^2*(C10-1)+C6^2*(C7-1))/(C10+C7-2))</f>
        <v>81.444685854240831</v>
      </c>
      <c r="D16" s="65"/>
      <c r="E16" s="65">
        <f t="shared" ref="E16:K16" si="1">SQRT((E9^2*(E10-1)+E6^2*(E7-1))/(E10+E7-2))</f>
        <v>52.301003054750382</v>
      </c>
      <c r="F16" s="65">
        <f t="shared" si="1"/>
        <v>87.680998017434774</v>
      </c>
      <c r="G16" s="65">
        <f t="shared" si="1"/>
        <v>105.32049990631562</v>
      </c>
      <c r="H16" s="65">
        <f t="shared" si="1"/>
        <v>105.57078112934791</v>
      </c>
      <c r="I16" s="65">
        <f t="shared" si="1"/>
        <v>130.02293737278561</v>
      </c>
      <c r="J16" s="65">
        <f t="shared" si="1"/>
        <v>105.28317654069866</v>
      </c>
      <c r="K16" s="65">
        <f t="shared" si="1"/>
        <v>182.55368610992195</v>
      </c>
    </row>
    <row r="17" spans="1:11" ht="18" customHeight="1" x14ac:dyDescent="0.2">
      <c r="A17" s="76"/>
      <c r="B17" s="77"/>
      <c r="C17" s="78"/>
      <c r="D17" s="78"/>
      <c r="E17" s="78"/>
      <c r="F17" s="78"/>
      <c r="G17" s="78"/>
      <c r="H17" s="78"/>
      <c r="I17" s="78"/>
      <c r="J17" s="78"/>
      <c r="K17" s="78"/>
    </row>
    <row r="18" spans="1:11" ht="18" customHeight="1" x14ac:dyDescent="0.2">
      <c r="A18" s="69" t="s">
        <v>95</v>
      </c>
      <c r="B18" s="75" t="s">
        <v>96</v>
      </c>
      <c r="C18" s="65">
        <f>+C$15+TINV(0.05,C$7+C$13-2)*C$16*SQRT(1/C$7+1/C$10)</f>
        <v>307.22621831047883</v>
      </c>
      <c r="D18" s="75"/>
      <c r="E18" s="65">
        <f t="shared" ref="E18:K18" si="2">+E$15+TINV(0.05,E$7+E$13-2)*E$16*SQRT(1/E$7+1/E$10)</f>
        <v>46.860048962169181</v>
      </c>
      <c r="F18" s="65">
        <f t="shared" si="2"/>
        <v>80.100985219348999</v>
      </c>
      <c r="G18" s="65">
        <f t="shared" si="2"/>
        <v>108.39582996579196</v>
      </c>
      <c r="H18" s="65">
        <f t="shared" si="2"/>
        <v>211.85854812631669</v>
      </c>
      <c r="I18" s="65">
        <f t="shared" si="2"/>
        <v>197.06633876973518</v>
      </c>
      <c r="J18" s="65">
        <f t="shared" si="2"/>
        <v>267.95380954570669</v>
      </c>
      <c r="K18" s="65">
        <f t="shared" si="2"/>
        <v>343.02434749316785</v>
      </c>
    </row>
    <row r="19" spans="1:11" ht="18" customHeight="1" x14ac:dyDescent="0.2">
      <c r="A19" s="73" t="s">
        <v>97</v>
      </c>
      <c r="B19" s="75" t="s">
        <v>98</v>
      </c>
      <c r="C19" s="65">
        <f>+C$15-TINV(0.05,C$7+C$13-2)*C$16*SQRT(1/C$7+1/C$10)</f>
        <v>-28.654400128660939</v>
      </c>
      <c r="D19" s="75"/>
      <c r="E19" s="65">
        <f t="shared" ref="E19:K19" si="3">+E$15-TINV(0.05,E$7+E$13-2)*E$16*SQRT(1/E$7+1/E$10)</f>
        <v>-36.232473204593084</v>
      </c>
      <c r="F19" s="65">
        <f t="shared" si="3"/>
        <v>-99.210318552682097</v>
      </c>
      <c r="G19" s="65">
        <f t="shared" si="3"/>
        <v>-45.18605723851914</v>
      </c>
      <c r="H19" s="65">
        <f t="shared" si="3"/>
        <v>37.359451873683398</v>
      </c>
      <c r="I19" s="65">
        <f t="shared" si="3"/>
        <v>42.019971390692533</v>
      </c>
      <c r="J19" s="65">
        <f t="shared" si="3"/>
        <v>-63.833809545706316</v>
      </c>
      <c r="K19" s="65">
        <f t="shared" si="3"/>
        <v>247.78427995781158</v>
      </c>
    </row>
    <row r="20" spans="1:11" ht="18" customHeight="1" x14ac:dyDescent="0.2">
      <c r="B20" s="57"/>
      <c r="C20" s="57"/>
      <c r="D20" s="57"/>
      <c r="E20" s="57"/>
      <c r="F20" s="57"/>
      <c r="G20" s="57"/>
      <c r="H20" s="57"/>
      <c r="I20" s="57"/>
      <c r="J20" s="57"/>
      <c r="K20" s="57"/>
    </row>
    <row r="21" spans="1:11" ht="18" customHeight="1" x14ac:dyDescent="0.2">
      <c r="B21" s="75" t="s">
        <v>39</v>
      </c>
      <c r="C21" s="79">
        <f>+C15/(C16*SQRT(1/C7+1/C10))</f>
        <v>1.6725990777993605</v>
      </c>
      <c r="D21" s="75"/>
      <c r="E21" s="79">
        <f t="shared" ref="E21:K21" si="4">+E15/(E16*SQRT(1/E7+1/E10))</f>
        <v>0.25677098314445285</v>
      </c>
      <c r="F21" s="79">
        <f t="shared" si="4"/>
        <v>-0.21555961173774929</v>
      </c>
      <c r="G21" s="79">
        <f t="shared" si="4"/>
        <v>0.82415569231555508</v>
      </c>
      <c r="H21" s="79">
        <f t="shared" si="4"/>
        <v>2.8912210755028491</v>
      </c>
      <c r="I21" s="79">
        <f t="shared" si="4"/>
        <v>3.0796486333126438</v>
      </c>
      <c r="J21" s="79">
        <f t="shared" si="4"/>
        <v>1.2925141933516475</v>
      </c>
      <c r="K21" s="79">
        <f t="shared" si="4"/>
        <v>12.193089502296429</v>
      </c>
    </row>
    <row r="22" spans="1:11" ht="18" customHeight="1" x14ac:dyDescent="0.2">
      <c r="B22" s="75" t="s">
        <v>99</v>
      </c>
      <c r="C22" s="79">
        <f>TDIST(C21,C7+C10-2,1)</f>
        <v>5.4620105202515819E-2</v>
      </c>
      <c r="D22" s="79"/>
      <c r="E22" s="79">
        <f>TDIST(E21,E7+E10-2,1)</f>
        <v>0.39958427658497819</v>
      </c>
      <c r="F22" s="79">
        <f>1-TDIST(-F21,F7+F10-2,1)</f>
        <v>0.58429454894554667</v>
      </c>
      <c r="G22" s="79">
        <f>TDIST(G21,G7+G10-2,1)</f>
        <v>0.20788415800510363</v>
      </c>
      <c r="H22" s="79">
        <f>TDIST(H21,H7+H10-2,1)</f>
        <v>4.119003811614271E-3</v>
      </c>
      <c r="I22" s="79">
        <f>TDIST(I21,I7+I10-2,1)</f>
        <v>1.7119855517192251E-3</v>
      </c>
      <c r="J22" s="79">
        <f>TDIST(J21,J7+J10-2,1)</f>
        <v>0.10726705273519195</v>
      </c>
      <c r="K22" s="79">
        <f>TDIST(K21,K7+K10-2,1)</f>
        <v>1.5729086745842748E-27</v>
      </c>
    </row>
    <row r="23" spans="1:11" ht="18" customHeight="1" x14ac:dyDescent="0.2">
      <c r="B23" s="57"/>
      <c r="C23" s="57"/>
      <c r="D23" s="57"/>
      <c r="E23" s="57"/>
      <c r="F23" s="57"/>
      <c r="G23" s="57"/>
      <c r="H23" s="57"/>
      <c r="I23" s="57"/>
      <c r="J23" s="57"/>
      <c r="K23" s="57"/>
    </row>
    <row r="24" spans="1:11" ht="18" customHeight="1" x14ac:dyDescent="0.2">
      <c r="B24" s="57" t="s">
        <v>100</v>
      </c>
      <c r="C24" s="79">
        <f t="shared" ref="C24:K24" si="5">TINV(0.05,C$7+C$13-2)</f>
        <v>2.0166921992278248</v>
      </c>
      <c r="D24" s="79">
        <f t="shared" si="5"/>
        <v>1.9839715185235556</v>
      </c>
      <c r="E24" s="79">
        <f t="shared" si="5"/>
        <v>2.007583770315835</v>
      </c>
      <c r="F24" s="79">
        <f t="shared" si="5"/>
        <v>2.0226909200367595</v>
      </c>
      <c r="G24" s="79">
        <f t="shared" si="5"/>
        <v>2.0024654592910065</v>
      </c>
      <c r="H24" s="79">
        <f t="shared" si="5"/>
        <v>2.0243941639119702</v>
      </c>
      <c r="I24" s="79">
        <f t="shared" si="5"/>
        <v>1.9971379083920051</v>
      </c>
      <c r="J24" s="79">
        <f t="shared" si="5"/>
        <v>2.1009220402410378</v>
      </c>
      <c r="K24" s="79">
        <f t="shared" si="5"/>
        <v>1.965561458832469</v>
      </c>
    </row>
    <row r="25" spans="1:11" ht="18" customHeight="1" x14ac:dyDescent="0.2">
      <c r="B25" s="57"/>
      <c r="C25" s="57"/>
      <c r="D25" s="57"/>
      <c r="E25" s="57"/>
      <c r="F25" s="57"/>
      <c r="G25" s="57"/>
      <c r="H25" s="57"/>
      <c r="I25" s="57"/>
      <c r="J25" s="57"/>
      <c r="K25" s="57"/>
    </row>
    <row r="26" spans="1:11" ht="18" customHeight="1" x14ac:dyDescent="0.2">
      <c r="B26" s="57" t="s">
        <v>101</v>
      </c>
      <c r="C26" s="57"/>
      <c r="D26" s="57"/>
      <c r="E26" s="80">
        <f>SUMPRODUCT(C7:J7,C15:J15)/120</f>
        <v>65.610127020202057</v>
      </c>
    </row>
    <row r="28" spans="1:11" x14ac:dyDescent="0.2">
      <c r="B28" s="52" t="s">
        <v>102</v>
      </c>
    </row>
    <row r="29" spans="1:11" x14ac:dyDescent="0.2">
      <c r="C29" s="81" t="s">
        <v>82</v>
      </c>
      <c r="D29" s="82" t="s">
        <v>83</v>
      </c>
      <c r="E29" s="82" t="s">
        <v>84</v>
      </c>
      <c r="F29" s="82" t="s">
        <v>85</v>
      </c>
      <c r="G29" s="82" t="s">
        <v>86</v>
      </c>
      <c r="H29" s="82" t="s">
        <v>87</v>
      </c>
      <c r="I29" s="82" t="s">
        <v>88</v>
      </c>
      <c r="J29" s="82" t="s">
        <v>89</v>
      </c>
      <c r="K29" s="83" t="s">
        <v>31</v>
      </c>
    </row>
    <row r="30" spans="1:11" x14ac:dyDescent="0.2">
      <c r="B30" s="52" t="s">
        <v>91</v>
      </c>
      <c r="C30" s="52">
        <v>139.28590909090894</v>
      </c>
      <c r="E30" s="52">
        <v>5.3137878787880481</v>
      </c>
      <c r="F30" s="52">
        <v>-9.5546666666665487</v>
      </c>
      <c r="G30" s="52">
        <v>31.60488636363641</v>
      </c>
      <c r="H30" s="52">
        <v>124.60900000000004</v>
      </c>
      <c r="I30" s="52">
        <v>119.54315508021386</v>
      </c>
      <c r="J30" s="52">
        <v>102.06</v>
      </c>
      <c r="K30" s="52">
        <v>295.40431372548971</v>
      </c>
    </row>
    <row r="31" spans="1:11" x14ac:dyDescent="0.2">
      <c r="B31" s="52" t="s">
        <v>96</v>
      </c>
      <c r="C31" s="52">
        <v>307.22610298407437</v>
      </c>
      <c r="E31" s="52">
        <v>46.860016980429442</v>
      </c>
      <c r="F31" s="52">
        <v>80.100897095394117</v>
      </c>
      <c r="G31" s="52">
        <v>108.39586286536411</v>
      </c>
      <c r="H31" s="52">
        <v>211.85855116720722</v>
      </c>
      <c r="I31" s="52">
        <v>197.06629101935806</v>
      </c>
      <c r="J31" s="52">
        <v>267.95393793122923</v>
      </c>
      <c r="K31" s="52">
        <v>343.02439863316187</v>
      </c>
    </row>
    <row r="32" spans="1:11" x14ac:dyDescent="0.2">
      <c r="B32" s="52" t="s">
        <v>98</v>
      </c>
      <c r="C32" s="52">
        <v>-28.654284802256456</v>
      </c>
      <c r="E32" s="52">
        <v>-36.232441222853346</v>
      </c>
      <c r="F32" s="52">
        <v>-99.210230428727215</v>
      </c>
      <c r="G32" s="52">
        <v>-45.186090138091288</v>
      </c>
      <c r="H32" s="52">
        <v>37.35944883279285</v>
      </c>
      <c r="I32" s="52">
        <v>42.020019141069653</v>
      </c>
      <c r="J32" s="52">
        <v>-63.833937931228888</v>
      </c>
      <c r="K32" s="52">
        <v>247.78422881781754</v>
      </c>
    </row>
  </sheetData>
  <phoneticPr fontId="3" type="noConversion"/>
  <printOptions horizontalCentered="1"/>
  <pageMargins left="0.75" right="0.75" top="1" bottom="1" header="0.5" footer="0.5"/>
  <pageSetup scale="79" orientation="landscape" r:id="rId1"/>
  <headerFooter alignWithMargins="0">
    <oddFooter>ARTSY.xls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Data</vt:lpstr>
      <vt:lpstr>Pivot Tables</vt:lpstr>
      <vt:lpstr>Simple Regr</vt:lpstr>
      <vt:lpstr>Resid Anyl by Sex</vt:lpstr>
      <vt:lpstr>Resid on Gr, TinG</vt:lpstr>
      <vt:lpstr>Gr, TinG Regr</vt:lpstr>
      <vt:lpstr>Full Regr</vt:lpstr>
      <vt:lpstr>Charts of Residuals</vt:lpstr>
      <vt:lpstr>PivtTable Grades</vt:lpstr>
      <vt:lpstr>Reg  on Grade</vt:lpstr>
      <vt:lpstr>Chart Rate by Grade</vt:lpstr>
      <vt:lpstr>Chart Grade Distn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J. Kolesar, Ph. D.</dc:creator>
  <cp:lastModifiedBy>Microsoft Office User</cp:lastModifiedBy>
  <cp:lastPrinted>1997-12-11T21:08:41Z</cp:lastPrinted>
  <dcterms:created xsi:type="dcterms:W3CDTF">1997-12-10T20:21:42Z</dcterms:created>
  <dcterms:modified xsi:type="dcterms:W3CDTF">2022-02-05T22:52:19Z</dcterms:modified>
</cp:coreProperties>
</file>