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165" windowHeight="79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" i="1" l="1"/>
  <c r="F8" i="1"/>
  <c r="G8" i="1"/>
  <c r="J8" i="1" s="1"/>
  <c r="H8" i="1"/>
  <c r="I8" i="1" s="1"/>
  <c r="P8" i="1"/>
  <c r="Q8" i="1"/>
  <c r="F7" i="1" l="1"/>
  <c r="F6" i="1"/>
  <c r="F5" i="1"/>
  <c r="F4" i="1"/>
  <c r="F3" i="1"/>
  <c r="G7" i="1" l="1"/>
  <c r="J7" i="1" s="1"/>
  <c r="G6" i="1"/>
  <c r="J6" i="1" s="1"/>
  <c r="G5" i="1"/>
  <c r="J5" i="1" s="1"/>
  <c r="G4" i="1"/>
  <c r="J4" i="1" s="1"/>
  <c r="G3" i="1"/>
  <c r="J3" i="1" s="1"/>
  <c r="P7" i="1" l="1"/>
  <c r="Q7" i="1" s="1"/>
  <c r="P6" i="1"/>
  <c r="Q6" i="1" s="1"/>
  <c r="P5" i="1"/>
  <c r="Q5" i="1" s="1"/>
  <c r="P4" i="1"/>
  <c r="Q4" i="1" s="1"/>
  <c r="P3" i="1"/>
  <c r="Q3" i="1" s="1"/>
  <c r="E7" i="1"/>
  <c r="H7" i="1" s="1"/>
  <c r="I7" i="1" s="1"/>
  <c r="E6" i="1"/>
  <c r="H6" i="1" s="1"/>
  <c r="I6" i="1" s="1"/>
  <c r="E5" i="1"/>
  <c r="H5" i="1" s="1"/>
  <c r="I5" i="1" s="1"/>
  <c r="E4" i="1"/>
  <c r="H4" i="1" s="1"/>
  <c r="I4" i="1" s="1"/>
  <c r="E3" i="1"/>
  <c r="H3" i="1" s="1"/>
  <c r="I3" i="1" s="1"/>
</calcChain>
</file>

<file path=xl/sharedStrings.xml><?xml version="1.0" encoding="utf-8"?>
<sst xmlns="http://schemas.openxmlformats.org/spreadsheetml/2006/main" count="21" uniqueCount="16">
  <si>
    <t>C1 (nF)</t>
  </si>
  <si>
    <t>C2 (nF)</t>
  </si>
  <si>
    <t>f (kHz)</t>
  </si>
  <si>
    <t>R1 (k)</t>
  </si>
  <si>
    <t>R2 (k)</t>
  </si>
  <si>
    <t>f (kHz) ?</t>
  </si>
  <si>
    <t>C2 (nF) ?</t>
  </si>
  <si>
    <t>Q</t>
  </si>
  <si>
    <t>Q12dB</t>
  </si>
  <si>
    <t>B/W (kHz)</t>
  </si>
  <si>
    <t>½B/W %</t>
  </si>
  <si>
    <t>½12dB %</t>
  </si>
  <si>
    <r>
      <rPr>
        <b/>
        <sz val="14"/>
        <color theme="1"/>
        <rFont val="Calibri"/>
        <family val="2"/>
        <scheme val="minor"/>
      </rPr>
      <t>Formulae:</t>
    </r>
    <r>
      <rPr>
        <sz val="14"/>
        <color theme="1"/>
        <rFont val="Calibri"/>
        <family val="2"/>
        <scheme val="minor"/>
      </rPr>
      <t xml:space="preserve">
L = R1.R2.C2
f = 1/2</t>
    </r>
    <r>
      <rPr>
        <sz val="14"/>
        <color theme="1"/>
        <rFont val="Calibri"/>
        <family val="2"/>
      </rPr>
      <t>π √(L.C) = 1/2π √(R1.R2.C1.C2)
Q = √(R2.C2/R1.C1)
3dB bandwidth = f/Q</t>
    </r>
  </si>
  <si>
    <t>Given Values</t>
  </si>
  <si>
    <t>Frequency, Q and Bandwidth</t>
  </si>
  <si>
    <t>C2 and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</si>
</sst>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Border="1"/>
    <xf numFmtId="0" fontId="1" fillId="0" borderId="0" xfId="0" applyFont="1" applyBorder="1"/>
    <xf numFmtId="2" fontId="0" fillId="0" borderId="0" xfId="0" applyNumberForma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/>
    <xf numFmtId="0" fontId="0" fillId="0" borderId="5" xfId="0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3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9</xdr:row>
      <xdr:rowOff>104775</xdr:rowOff>
    </xdr:from>
    <xdr:to>
      <xdr:col>16</xdr:col>
      <xdr:colOff>437396</xdr:colOff>
      <xdr:row>24</xdr:row>
      <xdr:rowOff>75846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2475" y="3724275"/>
          <a:ext cx="6028571" cy="282857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F24" sqref="F24"/>
    </sheetView>
  </sheetViews>
  <sheetFormatPr defaultRowHeight="15" x14ac:dyDescent="0.25"/>
  <cols>
    <col min="5" max="5" width="13.42578125" customWidth="1"/>
    <col min="16" max="16" width="10.85546875" customWidth="1"/>
  </cols>
  <sheetData>
    <row r="1" spans="1:17" s="3" customFormat="1" x14ac:dyDescent="0.25">
      <c r="A1" s="14" t="s">
        <v>13</v>
      </c>
      <c r="B1" s="15"/>
      <c r="C1" s="15"/>
      <c r="D1" s="17"/>
      <c r="E1" s="15" t="s">
        <v>14</v>
      </c>
      <c r="F1" s="15"/>
      <c r="G1" s="15"/>
      <c r="H1" s="15"/>
      <c r="I1" s="15"/>
      <c r="J1" s="16"/>
      <c r="L1" s="14" t="s">
        <v>13</v>
      </c>
      <c r="M1" s="15"/>
      <c r="N1" s="15"/>
      <c r="O1" s="17"/>
      <c r="P1" s="15" t="s">
        <v>15</v>
      </c>
      <c r="Q1" s="16"/>
    </row>
    <row r="2" spans="1:17" x14ac:dyDescent="0.25">
      <c r="A2" s="7" t="s">
        <v>3</v>
      </c>
      <c r="B2" s="4" t="s">
        <v>4</v>
      </c>
      <c r="C2" s="4" t="s">
        <v>0</v>
      </c>
      <c r="D2" s="18" t="s">
        <v>1</v>
      </c>
      <c r="E2" s="4" t="s">
        <v>5</v>
      </c>
      <c r="F2" s="4" t="s">
        <v>7</v>
      </c>
      <c r="G2" s="4" t="s">
        <v>8</v>
      </c>
      <c r="H2" s="4" t="s">
        <v>9</v>
      </c>
      <c r="I2" s="5" t="s">
        <v>10</v>
      </c>
      <c r="J2" s="8" t="s">
        <v>11</v>
      </c>
      <c r="K2" s="1"/>
      <c r="L2" s="7" t="s">
        <v>2</v>
      </c>
      <c r="M2" s="4" t="s">
        <v>3</v>
      </c>
      <c r="N2" s="4" t="s">
        <v>4</v>
      </c>
      <c r="O2" s="18" t="s">
        <v>0</v>
      </c>
      <c r="P2" s="4" t="s">
        <v>6</v>
      </c>
      <c r="Q2" s="9" t="s">
        <v>7</v>
      </c>
    </row>
    <row r="3" spans="1:17" x14ac:dyDescent="0.25">
      <c r="A3" s="7">
        <v>1</v>
      </c>
      <c r="B3" s="4">
        <v>220</v>
      </c>
      <c r="C3" s="4">
        <v>33</v>
      </c>
      <c r="D3" s="18">
        <v>3.3</v>
      </c>
      <c r="E3" s="6">
        <f t="shared" ref="E3:E8" si="0">1000/(2*3.14159*SQRT(A3*B3*C3*D3))</f>
        <v>1.0282417133285744</v>
      </c>
      <c r="F3" s="4">
        <f t="shared" ref="F3:F8" si="1">SQRT(B3*D3/(A3*C3))</f>
        <v>4.6904157598234297</v>
      </c>
      <c r="G3" s="4">
        <f t="shared" ref="G3:G8" si="2">A3*F3/(A3+1.59)</f>
        <v>1.8109713358391621</v>
      </c>
      <c r="H3" s="4">
        <f t="shared" ref="H3:H8" si="3">E3/F3</f>
        <v>0.21922186986837228</v>
      </c>
      <c r="I3" s="4">
        <f t="shared" ref="I3:I8" si="4">50*H3/E3</f>
        <v>10.660035817780521</v>
      </c>
      <c r="J3" s="9">
        <f t="shared" ref="J3:J8" si="5">50/G3</f>
        <v>27.609492768051549</v>
      </c>
      <c r="L3" s="7">
        <v>1</v>
      </c>
      <c r="M3" s="4">
        <v>1</v>
      </c>
      <c r="N3" s="4">
        <v>220</v>
      </c>
      <c r="O3" s="18">
        <v>22</v>
      </c>
      <c r="P3" s="6">
        <f t="shared" ref="P3:P8" si="6">1000000/(M3*N3*O3*39.478*L3*L3)</f>
        <v>5.2335875740395625</v>
      </c>
      <c r="Q3" s="9">
        <f>SQRT(N3*P3/(M3*O3))</f>
        <v>7.2343538578366227</v>
      </c>
    </row>
    <row r="4" spans="1:17" x14ac:dyDescent="0.25">
      <c r="A4" s="7">
        <v>1</v>
      </c>
      <c r="B4" s="4">
        <v>220</v>
      </c>
      <c r="C4" s="4">
        <v>22</v>
      </c>
      <c r="D4" s="18">
        <v>2.2000000000000002</v>
      </c>
      <c r="E4" s="6">
        <f t="shared" si="0"/>
        <v>1.5423625699928616</v>
      </c>
      <c r="F4" s="4">
        <f t="shared" si="1"/>
        <v>4.6904157598234297</v>
      </c>
      <c r="G4" s="4">
        <f t="shared" si="2"/>
        <v>1.8109713358391621</v>
      </c>
      <c r="H4" s="4">
        <f t="shared" si="3"/>
        <v>0.32883280480255844</v>
      </c>
      <c r="I4" s="4">
        <f t="shared" si="4"/>
        <v>10.660035817780521</v>
      </c>
      <c r="J4" s="9">
        <f t="shared" si="5"/>
        <v>27.609492768051549</v>
      </c>
      <c r="L4" s="7">
        <v>1.5</v>
      </c>
      <c r="M4" s="4">
        <v>1</v>
      </c>
      <c r="N4" s="4">
        <v>220</v>
      </c>
      <c r="O4" s="18">
        <v>22</v>
      </c>
      <c r="P4" s="6">
        <f t="shared" si="6"/>
        <v>2.3260389217953614</v>
      </c>
      <c r="Q4" s="9">
        <f>SQRT(P4*N4/(O4*M4))</f>
        <v>4.8229025718910821</v>
      </c>
    </row>
    <row r="5" spans="1:17" x14ac:dyDescent="0.25">
      <c r="A5" s="7">
        <v>1</v>
      </c>
      <c r="B5" s="4">
        <v>220</v>
      </c>
      <c r="C5" s="4">
        <v>22</v>
      </c>
      <c r="D5" s="18">
        <v>1</v>
      </c>
      <c r="E5" s="6">
        <f t="shared" si="0"/>
        <v>2.2876933916268074</v>
      </c>
      <c r="F5" s="4">
        <f t="shared" si="1"/>
        <v>3.1622776601683795</v>
      </c>
      <c r="G5" s="4">
        <f t="shared" si="2"/>
        <v>1.220956625547637</v>
      </c>
      <c r="H5" s="4">
        <f t="shared" si="3"/>
        <v>0.72343217056562836</v>
      </c>
      <c r="I5" s="4">
        <f t="shared" si="4"/>
        <v>15.811388300841895</v>
      </c>
      <c r="J5" s="9">
        <f t="shared" si="5"/>
        <v>40.951495699180505</v>
      </c>
      <c r="L5" s="7">
        <v>2</v>
      </c>
      <c r="M5" s="4">
        <v>1</v>
      </c>
      <c r="N5" s="4">
        <v>220</v>
      </c>
      <c r="O5" s="18">
        <v>22</v>
      </c>
      <c r="P5" s="6">
        <f t="shared" si="6"/>
        <v>1.3083968935098906</v>
      </c>
      <c r="Q5" s="9">
        <f>SQRT(P5*N5/(O5*M5))</f>
        <v>3.6171769289183113</v>
      </c>
    </row>
    <row r="6" spans="1:17" x14ac:dyDescent="0.25">
      <c r="A6" s="7">
        <v>1</v>
      </c>
      <c r="B6" s="4">
        <v>220</v>
      </c>
      <c r="C6" s="4">
        <v>22</v>
      </c>
      <c r="D6" s="18">
        <v>0.47</v>
      </c>
      <c r="E6" s="6">
        <f t="shared" si="0"/>
        <v>3.3369437711943388</v>
      </c>
      <c r="F6" s="4">
        <f t="shared" si="1"/>
        <v>2.16794833886788</v>
      </c>
      <c r="G6" s="4">
        <f t="shared" si="2"/>
        <v>0.83704569068257917</v>
      </c>
      <c r="H6" s="4">
        <f t="shared" si="3"/>
        <v>1.5392173841821883</v>
      </c>
      <c r="I6" s="4">
        <f t="shared" si="4"/>
        <v>23.063280200722126</v>
      </c>
      <c r="J6" s="9">
        <f t="shared" si="5"/>
        <v>59.733895719870304</v>
      </c>
      <c r="L6" s="7">
        <v>3</v>
      </c>
      <c r="M6" s="4">
        <v>1</v>
      </c>
      <c r="N6" s="4">
        <v>220</v>
      </c>
      <c r="O6" s="18">
        <v>22</v>
      </c>
      <c r="P6" s="6">
        <f t="shared" si="6"/>
        <v>0.58150973044884036</v>
      </c>
      <c r="Q6" s="9">
        <f>SQRT(P6*N6/(O6*M6))</f>
        <v>2.411451285945541</v>
      </c>
    </row>
    <row r="7" spans="1:17" x14ac:dyDescent="0.25">
      <c r="A7" s="7"/>
      <c r="B7" s="4"/>
      <c r="C7" s="4"/>
      <c r="D7" s="18"/>
      <c r="E7" s="6" t="e">
        <f t="shared" si="0"/>
        <v>#DIV/0!</v>
      </c>
      <c r="F7" s="4" t="e">
        <f t="shared" si="1"/>
        <v>#DIV/0!</v>
      </c>
      <c r="G7" s="4" t="e">
        <f t="shared" si="2"/>
        <v>#DIV/0!</v>
      </c>
      <c r="H7" s="4" t="e">
        <f t="shared" si="3"/>
        <v>#DIV/0!</v>
      </c>
      <c r="I7" s="4" t="e">
        <f t="shared" si="4"/>
        <v>#DIV/0!</v>
      </c>
      <c r="J7" s="9" t="e">
        <f t="shared" si="5"/>
        <v>#DIV/0!</v>
      </c>
      <c r="L7" s="7"/>
      <c r="M7" s="4"/>
      <c r="N7" s="4"/>
      <c r="O7" s="18"/>
      <c r="P7" s="6" t="e">
        <f t="shared" si="6"/>
        <v>#DIV/0!</v>
      </c>
      <c r="Q7" s="9" t="e">
        <f>SQRT(P7*N7/(O7*M7))</f>
        <v>#DIV/0!</v>
      </c>
    </row>
    <row r="8" spans="1:17" ht="15.75" thickBot="1" x14ac:dyDescent="0.3">
      <c r="A8" s="10"/>
      <c r="B8" s="11"/>
      <c r="C8" s="11"/>
      <c r="D8" s="19"/>
      <c r="E8" s="12" t="e">
        <f t="shared" si="0"/>
        <v>#DIV/0!</v>
      </c>
      <c r="F8" s="11" t="e">
        <f t="shared" si="1"/>
        <v>#DIV/0!</v>
      </c>
      <c r="G8" s="11" t="e">
        <f t="shared" si="2"/>
        <v>#DIV/0!</v>
      </c>
      <c r="H8" s="11" t="e">
        <f t="shared" si="3"/>
        <v>#DIV/0!</v>
      </c>
      <c r="I8" s="11" t="e">
        <f t="shared" si="4"/>
        <v>#DIV/0!</v>
      </c>
      <c r="J8" s="13" t="e">
        <f t="shared" si="5"/>
        <v>#DIV/0!</v>
      </c>
      <c r="L8" s="10"/>
      <c r="M8" s="11"/>
      <c r="N8" s="11"/>
      <c r="O8" s="19"/>
      <c r="P8" s="12" t="e">
        <f t="shared" si="6"/>
        <v>#DIV/0!</v>
      </c>
      <c r="Q8" s="13" t="e">
        <f>SQRT(P8*N8/(O8*M8))</f>
        <v>#DIV/0!</v>
      </c>
    </row>
    <row r="9" spans="1:17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7" s="2" customFormat="1" x14ac:dyDescent="0.25">
      <c r="A10" s="20" t="s">
        <v>12</v>
      </c>
      <c r="B10" s="21"/>
      <c r="C10" s="21"/>
      <c r="D10" s="21"/>
      <c r="E10" s="21"/>
      <c r="F10" s="22"/>
    </row>
    <row r="11" spans="1:17" x14ac:dyDescent="0.25">
      <c r="A11" s="23"/>
      <c r="B11" s="24"/>
      <c r="C11" s="24"/>
      <c r="D11" s="24"/>
      <c r="E11" s="24"/>
      <c r="F11" s="25"/>
    </row>
    <row r="12" spans="1:17" x14ac:dyDescent="0.25">
      <c r="A12" s="23"/>
      <c r="B12" s="24"/>
      <c r="C12" s="24"/>
      <c r="D12" s="24"/>
      <c r="E12" s="24"/>
      <c r="F12" s="25"/>
    </row>
    <row r="13" spans="1:17" x14ac:dyDescent="0.25">
      <c r="A13" s="23"/>
      <c r="B13" s="24"/>
      <c r="C13" s="24"/>
      <c r="D13" s="24"/>
      <c r="E13" s="24"/>
      <c r="F13" s="25"/>
    </row>
    <row r="14" spans="1:17" x14ac:dyDescent="0.25">
      <c r="A14" s="23"/>
      <c r="B14" s="24"/>
      <c r="C14" s="24"/>
      <c r="D14" s="24"/>
      <c r="E14" s="24"/>
      <c r="F14" s="25"/>
    </row>
    <row r="15" spans="1:17" x14ac:dyDescent="0.25">
      <c r="A15" s="23"/>
      <c r="B15" s="24"/>
      <c r="C15" s="24"/>
      <c r="D15" s="24"/>
      <c r="E15" s="24"/>
      <c r="F15" s="25"/>
    </row>
    <row r="16" spans="1:17" x14ac:dyDescent="0.25">
      <c r="A16" s="23"/>
      <c r="B16" s="24"/>
      <c r="C16" s="24"/>
      <c r="D16" s="24"/>
      <c r="E16" s="24"/>
      <c r="F16" s="25"/>
    </row>
    <row r="17" spans="1:6" x14ac:dyDescent="0.25">
      <c r="A17" s="23"/>
      <c r="B17" s="24"/>
      <c r="C17" s="24"/>
      <c r="D17" s="24"/>
      <c r="E17" s="24"/>
      <c r="F17" s="25"/>
    </row>
    <row r="18" spans="1:6" x14ac:dyDescent="0.25">
      <c r="A18" s="26"/>
      <c r="B18" s="27"/>
      <c r="C18" s="27"/>
      <c r="D18" s="27"/>
      <c r="E18" s="27"/>
      <c r="F18" s="28"/>
    </row>
  </sheetData>
  <mergeCells count="5">
    <mergeCell ref="A10:F18"/>
    <mergeCell ref="A1:D1"/>
    <mergeCell ref="E1:J1"/>
    <mergeCell ref="L1:O1"/>
    <mergeCell ref="P1:Q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D2" sqref="D2"/>
    </sheetView>
  </sheetViews>
  <sheetFormatPr defaultRowHeight="15" x14ac:dyDescent="0.25"/>
  <sheetData>
    <row r="2" spans="1:4" x14ac:dyDescent="0.25">
      <c r="A2">
        <v>1</v>
      </c>
      <c r="B2">
        <v>1</v>
      </c>
      <c r="C2">
        <v>10</v>
      </c>
      <c r="D2">
        <v>100</v>
      </c>
    </row>
    <row r="3" spans="1:4" x14ac:dyDescent="0.25">
      <c r="A3">
        <v>1.2</v>
      </c>
    </row>
    <row r="4" spans="1:4" x14ac:dyDescent="0.25">
      <c r="A4">
        <v>1.5</v>
      </c>
      <c r="C4">
        <v>15</v>
      </c>
    </row>
    <row r="5" spans="1:4" x14ac:dyDescent="0.25">
      <c r="A5">
        <v>1.8</v>
      </c>
    </row>
    <row r="6" spans="1:4" x14ac:dyDescent="0.25">
      <c r="A6">
        <v>2.2000000000000002</v>
      </c>
      <c r="B6">
        <v>2.2000000000000002</v>
      </c>
      <c r="C6">
        <v>22</v>
      </c>
    </row>
    <row r="7" spans="1:4" x14ac:dyDescent="0.25">
      <c r="A7">
        <v>2.7</v>
      </c>
    </row>
    <row r="8" spans="1:4" x14ac:dyDescent="0.25">
      <c r="A8">
        <v>3.3</v>
      </c>
      <c r="B8">
        <v>3.3</v>
      </c>
      <c r="C8">
        <v>33</v>
      </c>
    </row>
    <row r="9" spans="1:4" x14ac:dyDescent="0.25">
      <c r="A9">
        <v>3.9</v>
      </c>
    </row>
    <row r="10" spans="1:4" x14ac:dyDescent="0.25">
      <c r="A10">
        <v>4.7</v>
      </c>
      <c r="B10">
        <v>4.7</v>
      </c>
      <c r="C10">
        <v>47</v>
      </c>
    </row>
    <row r="11" spans="1:4" x14ac:dyDescent="0.25">
      <c r="A11">
        <v>5.6</v>
      </c>
    </row>
    <row r="12" spans="1:4" x14ac:dyDescent="0.25">
      <c r="A12">
        <v>6.8</v>
      </c>
      <c r="B12">
        <v>6.8</v>
      </c>
      <c r="C12">
        <v>68</v>
      </c>
    </row>
    <row r="13" spans="1:4" x14ac:dyDescent="0.25">
      <c r="A13">
        <v>8.1999999999999993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2019-09-11T10:13:26Z</dcterms:created>
  <dcterms:modified xsi:type="dcterms:W3CDTF">2020-02-19T10:32:32Z</dcterms:modified>
</cp:coreProperties>
</file>