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y/development/pfm/"/>
    </mc:Choice>
  </mc:AlternateContent>
  <xr:revisionPtr revIDLastSave="0" documentId="13_ncr:1_{4B5B9253-4E91-7648-B6A8-FDDCE300A918}" xr6:coauthVersionLast="47" xr6:coauthVersionMax="47" xr10:uidLastSave="{00000000-0000-0000-0000-000000000000}"/>
  <bookViews>
    <workbookView xWindow="0" yWindow="880" windowWidth="36000" windowHeight="22500" activeTab="4" xr2:uid="{85AD0008-0B75-1E47-AD5E-9735196642DC}"/>
  </bookViews>
  <sheets>
    <sheet name="Category" sheetId="4" r:id="rId1"/>
    <sheet name="Currencies" sheetId="1" r:id="rId2"/>
    <sheet name="Payee" sheetId="3" r:id="rId3"/>
    <sheet name="Account" sheetId="2" r:id="rId4"/>
    <sheet name="Recurring Charge" sheetId="5" r:id="rId5"/>
  </sheets>
  <definedNames>
    <definedName name="CATEGORY">Category!$B$5:$D$31</definedName>
    <definedName name="CURRENCY">Currencies!$B$3:$E$170</definedName>
    <definedName name="PAYEE">Payee!$B$4:$F$22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F24" i="3"/>
  <c r="E23" i="3"/>
  <c r="F23" i="3"/>
  <c r="J23" i="5"/>
  <c r="K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M16" i="5" s="1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E20" i="3"/>
  <c r="F20" i="3"/>
  <c r="E21" i="3"/>
  <c r="F21" i="3"/>
  <c r="E22" i="3"/>
  <c r="F2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7" i="3"/>
  <c r="F7" i="3"/>
  <c r="E8" i="3"/>
  <c r="F8" i="3"/>
  <c r="E9" i="3"/>
  <c r="F9" i="3"/>
  <c r="E10" i="3"/>
  <c r="F10" i="3"/>
  <c r="E11" i="3"/>
  <c r="F11" i="3"/>
  <c r="E12" i="3"/>
  <c r="F12" i="3"/>
  <c r="F6" i="3"/>
  <c r="E6" i="3"/>
  <c r="F5" i="3"/>
  <c r="E5" i="3"/>
  <c r="F4" i="3"/>
  <c r="E4" i="3"/>
  <c r="H5" i="2"/>
  <c r="I5" i="2"/>
  <c r="H6" i="2"/>
  <c r="I6" i="2"/>
  <c r="I4" i="2"/>
  <c r="H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3" i="1"/>
  <c r="H24" i="3" l="1"/>
  <c r="M15" i="5"/>
  <c r="H23" i="3"/>
  <c r="M14" i="5"/>
  <c r="M6" i="5"/>
  <c r="M12" i="5"/>
  <c r="M7" i="5"/>
  <c r="M13" i="5"/>
  <c r="M8" i="5"/>
  <c r="M9" i="5"/>
  <c r="M10" i="5"/>
  <c r="M5" i="5"/>
  <c r="M11" i="5"/>
  <c r="M4" i="5"/>
  <c r="H20" i="3"/>
  <c r="H22" i="3"/>
  <c r="H21" i="3"/>
  <c r="H11" i="3"/>
  <c r="H18" i="3"/>
  <c r="H17" i="3"/>
  <c r="H8" i="3"/>
  <c r="H15" i="3"/>
  <c r="H10" i="3"/>
  <c r="H9" i="3"/>
  <c r="H16" i="3"/>
  <c r="H14" i="3"/>
  <c r="H19" i="3"/>
  <c r="H7" i="3"/>
  <c r="H12" i="3"/>
  <c r="H13" i="3"/>
  <c r="K6" i="2"/>
  <c r="H6" i="3"/>
  <c r="H5" i="3"/>
  <c r="H4" i="3"/>
  <c r="K5" i="2"/>
  <c r="K4" i="2"/>
</calcChain>
</file>

<file path=xl/sharedStrings.xml><?xml version="1.0" encoding="utf-8"?>
<sst xmlns="http://schemas.openxmlformats.org/spreadsheetml/2006/main" count="529" uniqueCount="475">
  <si>
    <t>Afghani</t>
  </si>
  <si>
    <t>AFN</t>
  </si>
  <si>
    <t>Lek</t>
  </si>
  <si>
    <t>ALL</t>
  </si>
  <si>
    <t>Algerian Dinar</t>
  </si>
  <si>
    <t>DZD</t>
  </si>
  <si>
    <t>US Dollar</t>
  </si>
  <si>
    <t>USD</t>
  </si>
  <si>
    <t>Euro</t>
  </si>
  <si>
    <t>EUR</t>
  </si>
  <si>
    <t>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</si>
  <si>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</si>
  <si>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</si>
  <si>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</si>
  <si>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</si>
  <si>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</si>
  <si>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</si>
  <si>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</si>
  <si>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</si>
  <si>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</si>
  <si>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</si>
  <si>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AUD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</si>
  <si>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</si>
  <si>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</si>
  <si>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</si>
  <si>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</si>
  <si>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</si>
  <si>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</si>
  <si>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</si>
  <si>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</si>
  <si>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</si>
  <si>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</si>
  <si>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Belarussian Ruble</t>
  </si>
  <si>
    <t>BYN</t>
  </si>
  <si>
    <t>Belize Dollar</t>
  </si>
  <si>
    <t>BZD</t>
  </si>
  <si>
    <t>CFA Franc BCEAO</t>
  </si>
  <si>
    <t>XOF</t>
  </si>
  <si>
    <t>Bermudian Dollar</t>
  </si>
  <si>
    <t>BMD</t>
  </si>
  <si>
    <t>Ngultrum</t>
  </si>
  <si>
    <t>BTN</t>
  </si>
  <si>
    <t>Indian Rupee</t>
  </si>
  <si>
    <t>INR</t>
  </si>
  <si>
    <t>Boliviano</t>
  </si>
  <si>
    <t>BOB</t>
  </si>
  <si>
    <t>Mvdol</t>
  </si>
  <si>
    <t>BOV</t>
  </si>
  <si>
    <t>Convertible Mark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</si>
  <si>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</si>
  <si>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</si>
  <si>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</si>
  <si>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</si>
  <si>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</si>
  <si>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</si>
  <si>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</si>
  <si>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</si>
  <si>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</si>
  <si>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</si>
  <si>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</si>
  <si>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</si>
  <si>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</si>
  <si>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Cabo Verde Escudo</t>
  </si>
  <si>
    <t>CVE</t>
  </si>
  <si>
    <t>Riel</t>
  </si>
  <si>
    <t>KHR</t>
  </si>
  <si>
    <t>CFA Franc BEAC</t>
  </si>
  <si>
    <t>XAF</t>
  </si>
  <si>
    <t>Canadian Dollar</t>
  </si>
  <si>
    <t>CAD</t>
  </si>
  <si>
    <t>Cayman Islands Dollar</t>
  </si>
  <si>
    <t>KYD</t>
  </si>
  <si>
    <t>Unidad de Fomento</t>
  </si>
  <si>
    <t>CLF</t>
  </si>
  <si>
    <t>Chilean Peso</t>
  </si>
  <si>
    <t>CLP</t>
  </si>
  <si>
    <t>Yuan Renminbi</t>
  </si>
  <si>
    <t>CNY</t>
  </si>
  <si>
    <t>Colombian Peso</t>
  </si>
  <si>
    <t>COP</t>
  </si>
  <si>
    <t>Unidad de Valor Real</t>
  </si>
  <si>
    <t>COU</t>
  </si>
  <si>
    <t>Comoro Franc</t>
  </si>
  <si>
    <t>KMF</t>
  </si>
  <si>
    <t>Congolese Franc</t>
  </si>
  <si>
    <t>CDF</t>
  </si>
  <si>
    <t>New Zealand Dollar</t>
  </si>
  <si>
    <t>NZD</t>
  </si>
  <si>
    <t>Costa Rican Colon</t>
  </si>
  <si>
    <t>CRC</t>
  </si>
  <si>
    <t>Peso Convertible</t>
  </si>
  <si>
    <t>CUC</t>
  </si>
  <si>
    <t>Cuban Peso</t>
  </si>
  <si>
    <t>CUP</t>
  </si>
  <si>
    <t>Netherlands Antillean Guilder</t>
  </si>
  <si>
    <t>ANG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</si>
  <si>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</si>
  <si>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</si>
  <si>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</si>
  <si>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</si>
  <si>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</si>
  <si>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</si>
  <si>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</si>
  <si>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</si>
  <si>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</si>
  <si>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</si>
  <si>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El Salvador Colon</t>
  </si>
  <si>
    <t>SVC</t>
  </si>
  <si>
    <t>Nakfa</t>
  </si>
  <si>
    <t>ERN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</si>
  <si>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</si>
  <si>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</si>
  <si>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</si>
  <si>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</si>
  <si>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</si>
  <si>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</si>
  <si>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</si>
  <si>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</si>
  <si>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</si>
  <si>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</si>
  <si>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</si>
  <si>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</si>
  <si>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Ghana Cedi</t>
  </si>
  <si>
    <t>GHS</t>
  </si>
  <si>
    <t>Gibraltar Pound</t>
  </si>
  <si>
    <t>GIP</t>
  </si>
  <si>
    <t>Quetzal</t>
  </si>
  <si>
    <t>GTQ</t>
  </si>
  <si>
    <t>Pound Sterling</t>
  </si>
  <si>
    <t>GBP</t>
  </si>
  <si>
    <t>Guinea Franc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</si>
  <si>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</si>
  <si>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</si>
  <si>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</si>
  <si>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</si>
  <si>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</si>
  <si>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</si>
  <si>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</si>
  <si>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</si>
  <si>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</si>
  <si>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</si>
  <si>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</si>
  <si>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Iceland Krona</t>
  </si>
  <si>
    <t>ISK</t>
  </si>
  <si>
    <t>Rupiah</t>
  </si>
  <si>
    <t>IDR</t>
  </si>
  <si>
    <t>SDR (Special Drawing Right)</t>
  </si>
  <si>
    <t>XDR</t>
  </si>
  <si>
    <t>Iranian Rial</t>
  </si>
  <si>
    <t>IRR</t>
  </si>
  <si>
    <t>Iraqi Dinar</t>
  </si>
  <si>
    <t>IQD</t>
  </si>
  <si>
    <t>New Israeli Sheqel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</si>
  <si>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</si>
  <si>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</si>
  <si>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</si>
  <si>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</si>
  <si>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</si>
  <si>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</si>
  <si>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</si>
  <si>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</si>
  <si>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</si>
  <si>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</si>
  <si>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</si>
  <si>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</si>
  <si>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</si>
  <si>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</si>
  <si>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</si>
  <si>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</si>
  <si>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</si>
  <si>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</si>
  <si>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</si>
  <si>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</si>
  <si>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</si>
  <si>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Lebanese Pound</t>
  </si>
  <si>
    <t>LBP</t>
  </si>
  <si>
    <t>Loti</t>
  </si>
  <si>
    <t>LSL</t>
  </si>
  <si>
    <t>Rand</t>
  </si>
  <si>
    <t>ZAR</t>
  </si>
  <si>
    <t>Liberian Dollar</t>
  </si>
  <si>
    <t>LRD</t>
  </si>
  <si>
    <t>Libyan Dinar</t>
  </si>
  <si>
    <t>LYD</t>
  </si>
  <si>
    <t>Swiss Franc</t>
  </si>
  <si>
    <t>CHF</t>
  </si>
  <si>
    <t>Pataca</t>
  </si>
  <si>
    <t>MOP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</si>
  <si>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</si>
  <si>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</si>
  <si>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</si>
  <si>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</si>
  <si>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</si>
  <si>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</si>
  <si>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</si>
  <si>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</si>
  <si>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</si>
  <si>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MRU</t>
  </si>
  <si>
    <t>Mauritius Rupee</t>
  </si>
  <si>
    <t>MUR</t>
  </si>
  <si>
    <t>ADB Unit of Account</t>
  </si>
  <si>
    <t>XUA</t>
  </si>
  <si>
    <t>Mexican Peso</t>
  </si>
  <si>
    <t>MXN</t>
  </si>
  <si>
    <t>Mexican Unidad de Inversion (UDI)</t>
  </si>
  <si>
    <t>MXV</t>
  </si>
  <si>
    <t>Moldovan Leu</t>
  </si>
  <si>
    <t>MDL</t>
  </si>
  <si>
    <t>Tugrik</t>
  </si>
  <si>
    <t>MNT</t>
  </si>
  <si>
    <t>Moroccan Dirham</t>
  </si>
  <si>
    <t>MAD</t>
  </si>
  <si>
    <t>Mozambique Metical</t>
  </si>
  <si>
    <t>MZN</t>
  </si>
  <si>
    <t>Kyat</t>
  </si>
  <si>
    <t>MMK</t>
  </si>
  <si>
    <t>Namibia Dollar</t>
  </si>
  <si>
    <t>NAD</t>
  </si>
  <si>
    <t>Nepalese Rupee</t>
  </si>
  <si>
    <t>NPR</t>
  </si>
  <si>
    <t>Cordoba Oro</t>
  </si>
  <si>
    <t>NIO</t>
  </si>
  <si>
    <t>Naira</t>
  </si>
  <si>
    <t>NGN</t>
  </si>
  <si>
    <t>Rial Omani</t>
  </si>
  <si>
    <t>OMR</t>
  </si>
  <si>
    <t>Pakistan Rupee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</si>
  <si>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</si>
  <si>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</si>
  <si>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</si>
  <si>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</si>
  <si>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</si>
  <si>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</si>
  <si>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</si>
  <si>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</si>
  <si>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</si>
  <si>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</si>
  <si>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</si>
  <si>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Zloty</t>
  </si>
  <si>
    <t>PLN</t>
  </si>
  <si>
    <t>Qatari Rial</t>
  </si>
  <si>
    <t>QAR</t>
  </si>
  <si>
    <t>Denar</t>
  </si>
  <si>
    <t>MKD</t>
  </si>
  <si>
    <t>Romanian Leu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</si>
  <si>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</si>
  <si>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</si>
  <si>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</si>
  <si>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</si>
  <si>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</si>
  <si>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</si>
  <si>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</si>
  <si>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</si>
  <si>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</si>
  <si>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</si>
  <si>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STN</t>
  </si>
  <si>
    <t>Saudi Riyal</t>
  </si>
  <si>
    <t>SAR</t>
  </si>
  <si>
    <t>Serbian Dinar</t>
  </si>
  <si>
    <t>RSD</t>
  </si>
  <si>
    <t>Seychelles Rupee</t>
  </si>
  <si>
    <t>SCR</t>
  </si>
  <si>
    <t>Leone</t>
  </si>
  <si>
    <t>SLE</t>
  </si>
  <si>
    <t>Singapore Dollar</t>
  </si>
  <si>
    <t>SGD</t>
  </si>
  <si>
    <t>Sucre</t>
  </si>
  <si>
    <t>XSU</t>
  </si>
  <si>
    <t>Solomon Islands Dollar</t>
  </si>
  <si>
    <t>SBD</t>
  </si>
  <si>
    <t>Somali Shilling</t>
  </si>
  <si>
    <t>SOS</t>
  </si>
  <si>
    <t>South Sudanese Pound</t>
  </si>
  <si>
    <t>SSP</t>
  </si>
  <si>
    <t>Sri Lanka Rupee</t>
  </si>
  <si>
    <t>LKR</t>
  </si>
  <si>
    <t>Sudanese Pound</t>
  </si>
  <si>
    <t>SDG</t>
  </si>
  <si>
    <t>Surinam Dollar</t>
  </si>
  <si>
    <t>SRD</t>
  </si>
  <si>
    <t>Lilangeni</t>
  </si>
  <si>
    <t>SZL</t>
  </si>
  <si>
    <t>Swedish Krona</t>
  </si>
  <si>
    <t>SEK</t>
  </si>
  <si>
    <t>WIR Euro</t>
  </si>
  <si>
    <t>CHE</t>
  </si>
  <si>
    <t>WIR Franc</t>
  </si>
  <si>
    <t>CHW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</si>
  <si>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</si>
  <si>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</si>
  <si>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</si>
  <si>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</si>
  <si>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</si>
  <si>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</si>
  <si>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</si>
  <si>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</si>
  <si>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</si>
  <si>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</si>
  <si>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Pa’anga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</si>
  <si>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</si>
  <si>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</si>
  <si>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</si>
  <si>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</si>
  <si>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</si>
  <si>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</si>
  <si>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</si>
  <si>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 New Manat</t>
  </si>
  <si>
    <t>TMT</t>
  </si>
  <si>
    <t>Uganda Shilling</t>
  </si>
  <si>
    <t>UGX</t>
  </si>
  <si>
    <t>Hryvnia</t>
  </si>
  <si>
    <t>UAH</t>
  </si>
  <si>
    <t>UAE Dirham</t>
  </si>
  <si>
    <t>AED</t>
  </si>
  <si>
    <t>US Dollar (Next day)</t>
  </si>
  <si>
    <t>USN</t>
  </si>
  <si>
    <t>Uruguay Peso en Unidades Indexadas (URUIURUI)</t>
  </si>
  <si>
    <t>UYI</t>
  </si>
  <si>
    <t>Peso Uruguayo</t>
  </si>
  <si>
    <t>UYU</t>
  </si>
  <si>
    <t>Uzbekistan Sum</t>
  </si>
  <si>
    <t>UZS</t>
  </si>
  <si>
    <t>Vatu</t>
  </si>
  <si>
    <t>VUV</t>
  </si>
  <si>
    <t>Bolivar</t>
  </si>
  <si>
    <t>VEF</t>
  </si>
  <si>
    <t>VED</t>
  </si>
  <si>
    <t>Dong</t>
  </si>
  <si>
    <t>VND</t>
  </si>
  <si>
    <t>Yemeni Rial</t>
  </si>
  <si>
    <t>YER</t>
  </si>
  <si>
    <t>Zambian Kwacha</t>
  </si>
  <si>
    <t>ZMW</t>
  </si>
  <si>
    <t>Zimbabwe Dollar</t>
  </si>
  <si>
    <t>ZWL</t>
  </si>
  <si>
    <t>$</t>
  </si>
  <si>
    <t>€</t>
  </si>
  <si>
    <t>Kr</t>
  </si>
  <si>
    <t>£</t>
  </si>
  <si>
    <t>Fr</t>
  </si>
  <si>
    <t>name</t>
  </si>
  <si>
    <t>code</t>
  </si>
  <si>
    <t>opening_balance</t>
  </si>
  <si>
    <t>current_balance</t>
  </si>
  <si>
    <t>currency_id</t>
  </si>
  <si>
    <t>Code</t>
  </si>
  <si>
    <t>Name</t>
  </si>
  <si>
    <t>Symbol</t>
  </si>
  <si>
    <t>ID</t>
  </si>
  <si>
    <t>HSBC Current Account</t>
  </si>
  <si>
    <t>HSBC</t>
  </si>
  <si>
    <t>Lloyds ISA</t>
  </si>
  <si>
    <t>LISA</t>
  </si>
  <si>
    <t>MBNA Credit Card</t>
  </si>
  <si>
    <t>MBNA</t>
  </si>
  <si>
    <t>created</t>
  </si>
  <si>
    <t>updated</t>
  </si>
  <si>
    <t>id</t>
  </si>
  <si>
    <t>payee</t>
  </si>
  <si>
    <t>account</t>
  </si>
  <si>
    <t>EDF</t>
  </si>
  <si>
    <t>EDF Energy</t>
  </si>
  <si>
    <t>BEXL</t>
  </si>
  <si>
    <t>Bexley Borough Council</t>
  </si>
  <si>
    <t>HALFX</t>
  </si>
  <si>
    <t>Halifax Building Society</t>
  </si>
  <si>
    <t>VODA</t>
  </si>
  <si>
    <t>Vodafone</t>
  </si>
  <si>
    <t>TWAT</t>
  </si>
  <si>
    <t>Thames Water</t>
  </si>
  <si>
    <t>BT</t>
  </si>
  <si>
    <t>British Telecommunications</t>
  </si>
  <si>
    <t>ADOBE</t>
  </si>
  <si>
    <t>Adobe CC</t>
  </si>
  <si>
    <t>RNLI</t>
  </si>
  <si>
    <t>AVIVA</t>
  </si>
  <si>
    <t>Aviva Insurance</t>
  </si>
  <si>
    <t>SAINS</t>
  </si>
  <si>
    <t>ASDA</t>
  </si>
  <si>
    <t>Asda Supermarket</t>
  </si>
  <si>
    <t>TFL</t>
  </si>
  <si>
    <t>Transport for London</t>
  </si>
  <si>
    <t>WASAB</t>
  </si>
  <si>
    <t>Wasabi Bento</t>
  </si>
  <si>
    <t>PRET</t>
  </si>
  <si>
    <t>Pret a Manger</t>
  </si>
  <si>
    <t>UBER</t>
  </si>
  <si>
    <t>Uber</t>
  </si>
  <si>
    <t>description</t>
  </si>
  <si>
    <t>INCME</t>
  </si>
  <si>
    <t>UTILS</t>
  </si>
  <si>
    <t>GROCS</t>
  </si>
  <si>
    <t xml:space="preserve">RENT </t>
  </si>
  <si>
    <t xml:space="preserve">MTGE </t>
  </si>
  <si>
    <t xml:space="preserve">FUEL </t>
  </si>
  <si>
    <t xml:space="preserve">CARD </t>
  </si>
  <si>
    <t xml:space="preserve">LOAN </t>
  </si>
  <si>
    <t xml:space="preserve">BUSE </t>
  </si>
  <si>
    <t xml:space="preserve">PETS </t>
  </si>
  <si>
    <t xml:space="preserve">HOME </t>
  </si>
  <si>
    <t xml:space="preserve">FOOD </t>
  </si>
  <si>
    <t xml:space="preserve">CASH </t>
  </si>
  <si>
    <t xml:space="preserve">CARM </t>
  </si>
  <si>
    <t xml:space="preserve">GIFT </t>
  </si>
  <si>
    <t xml:space="preserve">INTE </t>
  </si>
  <si>
    <t>HHOLD</t>
  </si>
  <si>
    <t>HEALT</t>
  </si>
  <si>
    <t>INSUR</t>
  </si>
  <si>
    <t>LEISR</t>
  </si>
  <si>
    <t>LUNCH</t>
  </si>
  <si>
    <t>DRINK</t>
  </si>
  <si>
    <t>ENTMT</t>
  </si>
  <si>
    <t>CLOTH</t>
  </si>
  <si>
    <t>EDUCN</t>
  </si>
  <si>
    <t>TRAVL</t>
  </si>
  <si>
    <t>CHARY</t>
  </si>
  <si>
    <t>Income</t>
  </si>
  <si>
    <t>Utility bills</t>
  </si>
  <si>
    <t>Food &amp; groceries</t>
  </si>
  <si>
    <t>Rent payments</t>
  </si>
  <si>
    <t>Mortgage payments</t>
  </si>
  <si>
    <t>Vehicle fuel</t>
  </si>
  <si>
    <t>Credit card payments</t>
  </si>
  <si>
    <t>Loan repayments</t>
  </si>
  <si>
    <t>Business expenses</t>
  </si>
  <si>
    <t>Pets food and supplies</t>
  </si>
  <si>
    <t>Home and DIY</t>
  </si>
  <si>
    <t>Eating out &amp; take-away</t>
  </si>
  <si>
    <t>ATM withdrawal</t>
  </si>
  <si>
    <t>Car maintenance</t>
  </si>
  <si>
    <t>Gifts &amp; presents</t>
  </si>
  <si>
    <t>Interest &amp; bank charges</t>
  </si>
  <si>
    <t>Household expenses</t>
  </si>
  <si>
    <t>Health expenses</t>
  </si>
  <si>
    <t>Insurance payments</t>
  </si>
  <si>
    <t>Leisure and fun</t>
  </si>
  <si>
    <t>Lunch at work</t>
  </si>
  <si>
    <t>Drinking &amp; going out</t>
  </si>
  <si>
    <t>Books, music and cinema</t>
  </si>
  <si>
    <t>Shoes &amp; clothing</t>
  </si>
  <si>
    <t>Education costs</t>
  </si>
  <si>
    <t>Travel expenses</t>
  </si>
  <si>
    <t>Charities &amp; giving</t>
  </si>
  <si>
    <t>AMAZN</t>
  </si>
  <si>
    <t>Amazon</t>
  </si>
  <si>
    <t>MAS</t>
  </si>
  <si>
    <t>Marks &amp; Spencer</t>
  </si>
  <si>
    <t>BAQ</t>
  </si>
  <si>
    <t>B &amp; Q</t>
  </si>
  <si>
    <t>Sainsburys</t>
  </si>
  <si>
    <t>account_id</t>
  </si>
  <si>
    <t>category_id</t>
  </si>
  <si>
    <t>payee_id</t>
  </si>
  <si>
    <t>date</t>
  </si>
  <si>
    <t>amount</t>
  </si>
  <si>
    <t>frequency</t>
  </si>
  <si>
    <t>recurring_charge</t>
  </si>
  <si>
    <t>Electricity bill</t>
  </si>
  <si>
    <t>1m</t>
  </si>
  <si>
    <t>Gas bill</t>
  </si>
  <si>
    <t>Water bill</t>
  </si>
  <si>
    <t>Mobile bill</t>
  </si>
  <si>
    <t>Home insurance</t>
  </si>
  <si>
    <t>Car insurance</t>
  </si>
  <si>
    <t>Council tax</t>
  </si>
  <si>
    <t>BT Broadband</t>
  </si>
  <si>
    <t>Mortgage payment</t>
  </si>
  <si>
    <t>APPLE</t>
  </si>
  <si>
    <t>Apple Inc</t>
  </si>
  <si>
    <t>AppleCare + (MacBook Pro)</t>
  </si>
  <si>
    <t>1y</t>
  </si>
  <si>
    <t>NSPRO</t>
  </si>
  <si>
    <t>Nesspresso</t>
  </si>
  <si>
    <t>Nesspresso subscription</t>
  </si>
  <si>
    <t>28d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</si>
</sst>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£&quot;#,##0.00"/>
  </numFmts>
  <fonts count="3">
    <font>
      <sz val="12"/>
      <color theme="1"/>
      <name val="Aptos Narrow"/>
      <family val="2"/>
      <scheme val="minor"/>
    </font>
    <font>
      <sz val="16"/>
      <color rgb="FF212529"/>
      <name val="Inherit"/>
    </font>
    <font>
      <b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6884-43DD-7C48-A82E-AC3A450CDBA9}">
  <sheetPr>
    <tabColor theme="9" tint="-0.249977111117893"/>
  </sheetPr>
  <dimension ref="B4:D31"/>
  <sheetViews>
    <sheetView topLeftCell="A3" zoomScale="130" zoomScaleNormal="130" workbookViewId="0">
      <selection activeCell="G25" sqref="G25"/>
    </sheetView>
  </sheetViews>
  <sheetFormatPr baseColWidth="10" defaultRowHeight="16"/>
  <cols>
    <col min="1" max="1" width="3.33203125" customWidth="1"/>
    <col min="2" max="2" width="4.33203125" customWidth="1"/>
    <col min="4" max="4" width="22.33203125" bestFit="1" customWidth="1"/>
  </cols>
  <sheetData>
    <row r="4" spans="2:4">
      <c r="B4" s="2" t="s">
        <v>357</v>
      </c>
      <c r="C4" s="2" t="s">
        <v>341</v>
      </c>
      <c r="D4" s="2" t="s">
        <v>388</v>
      </c>
    </row>
    <row r="5" spans="2:4">
      <c r="B5">
        <v>1</v>
      </c>
      <c r="C5" t="s">
        <v>389</v>
      </c>
      <c r="D5" t="s">
        <v>416</v>
      </c>
    </row>
    <row r="6" spans="2:4">
      <c r="B6">
        <v>2</v>
      </c>
      <c r="C6" t="s">
        <v>390</v>
      </c>
      <c r="D6" t="s">
        <v>417</v>
      </c>
    </row>
    <row r="7" spans="2:4">
      <c r="B7">
        <v>3</v>
      </c>
      <c r="C7" t="s">
        <v>391</v>
      </c>
      <c r="D7" t="s">
        <v>418</v>
      </c>
    </row>
    <row r="8" spans="2:4">
      <c r="B8">
        <v>4</v>
      </c>
      <c r="C8" t="s">
        <v>392</v>
      </c>
      <c r="D8" t="s">
        <v>419</v>
      </c>
    </row>
    <row r="9" spans="2:4">
      <c r="B9">
        <v>5</v>
      </c>
      <c r="C9" t="s">
        <v>393</v>
      </c>
      <c r="D9" t="s">
        <v>420</v>
      </c>
    </row>
    <row r="10" spans="2:4">
      <c r="B10">
        <v>6</v>
      </c>
      <c r="C10" t="s">
        <v>394</v>
      </c>
      <c r="D10" t="s">
        <v>421</v>
      </c>
    </row>
    <row r="11" spans="2:4">
      <c r="B11">
        <v>7</v>
      </c>
      <c r="C11" t="s">
        <v>395</v>
      </c>
      <c r="D11" t="s">
        <v>422</v>
      </c>
    </row>
    <row r="12" spans="2:4">
      <c r="B12">
        <v>8</v>
      </c>
      <c r="C12" t="s">
        <v>396</v>
      </c>
      <c r="D12" t="s">
        <v>423</v>
      </c>
    </row>
    <row r="13" spans="2:4">
      <c r="B13">
        <v>9</v>
      </c>
      <c r="C13" t="s">
        <v>397</v>
      </c>
      <c r="D13" t="s">
        <v>424</v>
      </c>
    </row>
    <row r="14" spans="2:4">
      <c r="B14">
        <v>10</v>
      </c>
      <c r="C14" t="s">
        <v>398</v>
      </c>
      <c r="D14" t="s">
        <v>425</v>
      </c>
    </row>
    <row r="15" spans="2:4">
      <c r="B15">
        <v>11</v>
      </c>
      <c r="C15" t="s">
        <v>399</v>
      </c>
      <c r="D15" t="s">
        <v>426</v>
      </c>
    </row>
    <row r="16" spans="2:4">
      <c r="B16">
        <v>12</v>
      </c>
      <c r="C16" t="s">
        <v>400</v>
      </c>
      <c r="D16" t="s">
        <v>427</v>
      </c>
    </row>
    <row r="17" spans="2:4">
      <c r="B17">
        <v>13</v>
      </c>
      <c r="C17" t="s">
        <v>401</v>
      </c>
      <c r="D17" t="s">
        <v>428</v>
      </c>
    </row>
    <row r="18" spans="2:4">
      <c r="B18">
        <v>14</v>
      </c>
      <c r="C18" t="s">
        <v>402</v>
      </c>
      <c r="D18" t="s">
        <v>429</v>
      </c>
    </row>
    <row r="19" spans="2:4">
      <c r="B19">
        <v>15</v>
      </c>
      <c r="C19" t="s">
        <v>403</v>
      </c>
      <c r="D19" t="s">
        <v>430</v>
      </c>
    </row>
    <row r="20" spans="2:4">
      <c r="B20">
        <v>16</v>
      </c>
      <c r="C20" t="s">
        <v>404</v>
      </c>
      <c r="D20" t="s">
        <v>431</v>
      </c>
    </row>
    <row r="21" spans="2:4">
      <c r="B21">
        <v>17</v>
      </c>
      <c r="C21" t="s">
        <v>405</v>
      </c>
      <c r="D21" t="s">
        <v>432</v>
      </c>
    </row>
    <row r="22" spans="2:4">
      <c r="B22">
        <v>18</v>
      </c>
      <c r="C22" t="s">
        <v>406</v>
      </c>
      <c r="D22" t="s">
        <v>433</v>
      </c>
    </row>
    <row r="23" spans="2:4">
      <c r="B23">
        <v>19</v>
      </c>
      <c r="C23" t="s">
        <v>407</v>
      </c>
      <c r="D23" t="s">
        <v>434</v>
      </c>
    </row>
    <row r="24" spans="2:4">
      <c r="B24">
        <v>20</v>
      </c>
      <c r="C24" t="s">
        <v>408</v>
      </c>
      <c r="D24" t="s">
        <v>435</v>
      </c>
    </row>
    <row r="25" spans="2:4">
      <c r="B25">
        <v>21</v>
      </c>
      <c r="C25" t="s">
        <v>409</v>
      </c>
      <c r="D25" t="s">
        <v>436</v>
      </c>
    </row>
    <row r="26" spans="2:4">
      <c r="B26">
        <v>22</v>
      </c>
      <c r="C26" t="s">
        <v>410</v>
      </c>
      <c r="D26" t="s">
        <v>437</v>
      </c>
    </row>
    <row r="27" spans="2:4">
      <c r="B27">
        <v>23</v>
      </c>
      <c r="C27" t="s">
        <v>411</v>
      </c>
      <c r="D27" t="s">
        <v>438</v>
      </c>
    </row>
    <row r="28" spans="2:4">
      <c r="B28">
        <v>24</v>
      </c>
      <c r="C28" t="s">
        <v>412</v>
      </c>
      <c r="D28" t="s">
        <v>439</v>
      </c>
    </row>
    <row r="29" spans="2:4">
      <c r="B29">
        <v>25</v>
      </c>
      <c r="C29" t="s">
        <v>413</v>
      </c>
      <c r="D29" t="s">
        <v>440</v>
      </c>
    </row>
    <row r="30" spans="2:4">
      <c r="B30">
        <v>26</v>
      </c>
      <c r="C30" t="s">
        <v>414</v>
      </c>
      <c r="D30" t="s">
        <v>441</v>
      </c>
    </row>
    <row r="31" spans="2:4">
      <c r="B31">
        <v>27</v>
      </c>
      <c r="C31" t="s">
        <v>415</v>
      </c>
      <c r="D31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C30-D5D3-1941-BA0D-79774047A25C}">
  <sheetPr>
    <tabColor theme="9" tint="-0.249977111117893"/>
  </sheetPr>
  <dimension ref="B2:F170"/>
  <sheetViews>
    <sheetView zoomScale="130" zoomScaleNormal="130" workbookViewId="0">
      <selection activeCell="B3" sqref="B3:E170"/>
    </sheetView>
  </sheetViews>
  <sheetFormatPr baseColWidth="10" defaultRowHeight="16"/>
  <cols>
    <col min="1" max="1" width="2.83203125" customWidth="1"/>
    <col min="3" max="3" width="8" bestFit="1" customWidth="1"/>
    <col min="4" max="4" width="58.5" bestFit="1" customWidth="1"/>
    <col min="5" max="5" width="11.83203125" customWidth="1"/>
    <col min="6" max="6" width="51.1640625" bestFit="1" customWidth="1"/>
  </cols>
  <sheetData>
    <row r="2" spans="2:6">
      <c r="B2" s="2" t="s">
        <v>348</v>
      </c>
      <c r="C2" s="2" t="s">
        <v>345</v>
      </c>
      <c r="D2" s="2" t="s">
        <v>346</v>
      </c>
      <c r="E2" s="2" t="s">
        <v>347</v>
      </c>
    </row>
    <row r="3" spans="2:6" ht="20">
      <c r="B3">
        <v>1</v>
      </c>
      <c r="C3" s="1" t="s">
        <v>1</v>
      </c>
      <c r="D3" s="1" t="s">
        <v>0</v>
      </c>
      <c r="E3" s="1"/>
      <c r="F3" t="str">
        <f>"{" &amp; CHAR(34) &amp; $C3 &amp; CHAR(34) &amp; ", " &amp; CHAR(34) &amp; $D3 &amp; CHAR(34) &amp; ", " &amp; CHAR(34) &amp; $E3 &amp; CHAR(34) &amp; "},"</f>
        <v>{"AFN", "Afghani", ""},</v>
      </c>
    </row>
    <row r="4" spans="2:6" ht="20">
      <c r="B4">
        <v>2</v>
      </c>
      <c r="C4" s="1" t="s">
        <v>3</v>
      </c>
      <c r="D4" s="1" t="s">
        <v>2</v>
      </c>
      <c r="E4" s="1"/>
      <c r="F4" t="str">
        <f t="shared" ref="F4:F67" si="0">"{" &amp; CHAR(34) &amp; $C4 &amp; CHAR(34) &amp; ", " &amp; CHAR(34) &amp; $D4 &amp; CHAR(34) &amp; ", " &amp; CHAR(34) &amp; $E4 &amp; CHAR(34) &amp; "},"</f>
        <v>{"ALL", "Lek", ""},</v>
      </c>
    </row>
    <row r="5" spans="2:6" ht="20">
      <c r="B5">
        <v>3</v>
      </c>
      <c r="C5" s="1" t="s">
        <v>5</v>
      </c>
      <c r="D5" s="1" t="s">
        <v>4</v>
      </c>
      <c r="E5" s="1"/>
      <c r="F5" t="str">
        <f t="shared" si="0"/>
        <v>{"DZD", "Algerian Dinar", ""},</v>
      </c>
    </row>
    <row r="6" spans="2:6" ht="20">
      <c r="B6">
        <v>4</v>
      </c>
      <c r="C6" s="1" t="s">
        <v>7</v>
      </c>
      <c r="D6" s="1" t="s">
        <v>6</v>
      </c>
      <c r="E6" s="1" t="s">
        <v>335</v>
      </c>
      <c r="F6" t="str">
        <f t="shared" si="0"/>
        <v>{"USD", "US Dollar", "$"},</v>
      </c>
    </row>
    <row r="7" spans="2:6" ht="20">
      <c r="B7">
        <v>5</v>
      </c>
      <c r="C7" s="1" t="s">
        <v>9</v>
      </c>
      <c r="D7" s="1" t="s">
        <v>8</v>
      </c>
      <c r="E7" s="1" t="s">
        <v>336</v>
      </c>
      <c r="F7" t="str">
        <f t="shared" si="0"/>
        <v>{"EUR", "Euro", "€"},</v>
      </c>
    </row>
    <row r="8" spans="2:6" ht="20">
      <c r="B8">
        <v>6</v>
      </c>
      <c r="C8" s="1" t="s">
        <v>11</v>
      </c>
      <c r="D8" s="1" t="s">
        <v>10</v>
      </c>
      <c r="E8" s="1"/>
      <c r="F8" t="str">
        <f t="shared" si="0"/>
        <v>{"AOA", "Kwanza", ""},</v>
      </c>
    </row>
    <row r="9" spans="2:6" ht="20">
      <c r="B9">
        <v>7</v>
      </c>
      <c r="C9" s="1" t="s">
        <v>13</v>
      </c>
      <c r="D9" s="1" t="s">
        <v>12</v>
      </c>
      <c r="E9" s="1" t="s">
        <v>335</v>
      </c>
      <c r="F9" t="str">
        <f t="shared" si="0"/>
        <v>{"XCD", "East Caribbean Dollar", "$"},</v>
      </c>
    </row>
    <row r="10" spans="2:6" ht="20">
      <c r="B10">
        <v>8</v>
      </c>
      <c r="C10" s="1" t="s">
        <v>15</v>
      </c>
      <c r="D10" s="1" t="s">
        <v>14</v>
      </c>
      <c r="E10" s="1"/>
      <c r="F10" t="str">
        <f t="shared" si="0"/>
        <v>{"ARS", "Argentine Peso", ""},</v>
      </c>
    </row>
    <row r="11" spans="2:6" ht="20">
      <c r="B11">
        <v>9</v>
      </c>
      <c r="C11" s="1" t="s">
        <v>17</v>
      </c>
      <c r="D11" s="1" t="s">
        <v>16</v>
      </c>
      <c r="E11" s="1"/>
      <c r="F11" t="str">
        <f t="shared" si="0"/>
        <v>{"AMD", "Armenian Dram", ""},</v>
      </c>
    </row>
    <row r="12" spans="2:6" ht="20">
      <c r="B12">
        <v>10</v>
      </c>
      <c r="C12" s="1" t="s">
        <v>19</v>
      </c>
      <c r="D12" s="1" t="s">
        <v>18</v>
      </c>
      <c r="E12" s="1"/>
      <c r="F12" t="str">
        <f t="shared" si="0"/>
        <v>{"AWG", "Aruban Florin", ""},</v>
      </c>
    </row>
    <row r="13" spans="2:6" ht="20">
      <c r="B13">
        <v>11</v>
      </c>
      <c r="C13" s="1" t="s">
        <v>21</v>
      </c>
      <c r="D13" s="1" t="s">
        <v>20</v>
      </c>
      <c r="E13" s="1" t="s">
        <v>335</v>
      </c>
      <c r="F13" t="str">
        <f t="shared" si="0"/>
        <v>{"AUD", "Australian Dollar", "$"},</v>
      </c>
    </row>
    <row r="14" spans="2:6" ht="20">
      <c r="B14">
        <v>12</v>
      </c>
      <c r="C14" s="1" t="s">
        <v>23</v>
      </c>
      <c r="D14" s="1" t="s">
        <v>22</v>
      </c>
      <c r="E14" s="1"/>
      <c r="F14" t="str">
        <f t="shared" si="0"/>
        <v>{"AZN", "Azerbaijanian Manat", ""},</v>
      </c>
    </row>
    <row r="15" spans="2:6" ht="20">
      <c r="B15">
        <v>13</v>
      </c>
      <c r="C15" s="1" t="s">
        <v>25</v>
      </c>
      <c r="D15" s="1" t="s">
        <v>24</v>
      </c>
      <c r="E15" s="1" t="s">
        <v>335</v>
      </c>
      <c r="F15" t="str">
        <f t="shared" si="0"/>
        <v>{"BSD", "Bahamian Dollar", "$"},</v>
      </c>
    </row>
    <row r="16" spans="2:6" ht="20">
      <c r="B16">
        <v>14</v>
      </c>
      <c r="C16" s="1" t="s">
        <v>27</v>
      </c>
      <c r="D16" s="1" t="s">
        <v>26</v>
      </c>
      <c r="E16" s="1"/>
      <c r="F16" t="str">
        <f t="shared" si="0"/>
        <v>{"BHD", "Bahraini Dinar", ""},</v>
      </c>
    </row>
    <row r="17" spans="2:6" ht="20">
      <c r="B17">
        <v>15</v>
      </c>
      <c r="C17" s="1" t="s">
        <v>29</v>
      </c>
      <c r="D17" s="1" t="s">
        <v>28</v>
      </c>
      <c r="E17" s="1"/>
      <c r="F17" t="str">
        <f t="shared" si="0"/>
        <v>{"BDT", "Taka", ""},</v>
      </c>
    </row>
    <row r="18" spans="2:6" ht="20">
      <c r="B18">
        <v>16</v>
      </c>
      <c r="C18" s="1" t="s">
        <v>31</v>
      </c>
      <c r="D18" s="1" t="s">
        <v>30</v>
      </c>
      <c r="E18" s="1" t="s">
        <v>335</v>
      </c>
      <c r="F18" t="str">
        <f t="shared" si="0"/>
        <v>{"BBD", "Barbados Dollar", "$"},</v>
      </c>
    </row>
    <row r="19" spans="2:6" ht="20">
      <c r="B19">
        <v>17</v>
      </c>
      <c r="C19" s="1" t="s">
        <v>33</v>
      </c>
      <c r="D19" s="1" t="s">
        <v>32</v>
      </c>
      <c r="E19" s="1"/>
      <c r="F19" t="str">
        <f t="shared" si="0"/>
        <v>{"BYN", "Belarussian Ruble", ""},</v>
      </c>
    </row>
    <row r="20" spans="2:6" ht="20">
      <c r="B20">
        <v>18</v>
      </c>
      <c r="C20" s="1" t="s">
        <v>35</v>
      </c>
      <c r="D20" s="1" t="s">
        <v>34</v>
      </c>
      <c r="E20" s="1" t="s">
        <v>335</v>
      </c>
      <c r="F20" t="str">
        <f t="shared" si="0"/>
        <v>{"BZD", "Belize Dollar", "$"},</v>
      </c>
    </row>
    <row r="21" spans="2:6" ht="20">
      <c r="B21">
        <v>19</v>
      </c>
      <c r="C21" s="1" t="s">
        <v>37</v>
      </c>
      <c r="D21" s="1" t="s">
        <v>36</v>
      </c>
      <c r="E21" s="1"/>
      <c r="F21" t="str">
        <f t="shared" si="0"/>
        <v>{"XOF", "CFA Franc BCEAO", ""},</v>
      </c>
    </row>
    <row r="22" spans="2:6" ht="20">
      <c r="B22">
        <v>20</v>
      </c>
      <c r="C22" s="1" t="s">
        <v>39</v>
      </c>
      <c r="D22" s="1" t="s">
        <v>38</v>
      </c>
      <c r="E22" s="1" t="s">
        <v>335</v>
      </c>
      <c r="F22" t="str">
        <f t="shared" si="0"/>
        <v>{"BMD", "Bermudian Dollar", "$"},</v>
      </c>
    </row>
    <row r="23" spans="2:6" ht="20">
      <c r="B23">
        <v>21</v>
      </c>
      <c r="C23" s="1" t="s">
        <v>41</v>
      </c>
      <c r="D23" s="1" t="s">
        <v>40</v>
      </c>
      <c r="E23" s="1"/>
      <c r="F23" t="str">
        <f t="shared" si="0"/>
        <v>{"BTN", "Ngultrum", ""},</v>
      </c>
    </row>
    <row r="24" spans="2:6" ht="20">
      <c r="B24">
        <v>22</v>
      </c>
      <c r="C24" s="1" t="s">
        <v>43</v>
      </c>
      <c r="D24" s="1" t="s">
        <v>42</v>
      </c>
      <c r="E24" s="1"/>
      <c r="F24" t="str">
        <f t="shared" si="0"/>
        <v>{"INR", "Indian Rupee", ""},</v>
      </c>
    </row>
    <row r="25" spans="2:6" ht="20">
      <c r="B25">
        <v>23</v>
      </c>
      <c r="C25" s="1" t="s">
        <v>45</v>
      </c>
      <c r="D25" s="1" t="s">
        <v>44</v>
      </c>
      <c r="E25" s="1"/>
      <c r="F25" t="str">
        <f t="shared" si="0"/>
        <v>{"BOB", "Boliviano", ""},</v>
      </c>
    </row>
    <row r="26" spans="2:6" ht="20">
      <c r="B26">
        <v>24</v>
      </c>
      <c r="C26" s="1" t="s">
        <v>47</v>
      </c>
      <c r="D26" s="1" t="s">
        <v>46</v>
      </c>
      <c r="E26" s="1"/>
      <c r="F26" t="str">
        <f t="shared" si="0"/>
        <v>{"BOV", "Mvdol", ""},</v>
      </c>
    </row>
    <row r="27" spans="2:6" ht="20">
      <c r="B27">
        <v>25</v>
      </c>
      <c r="C27" s="1" t="s">
        <v>49</v>
      </c>
      <c r="D27" s="1" t="s">
        <v>48</v>
      </c>
      <c r="E27" s="1"/>
      <c r="F27" t="str">
        <f t="shared" si="0"/>
        <v>{"BAM", "Convertible Mark", ""},</v>
      </c>
    </row>
    <row r="28" spans="2:6" ht="20">
      <c r="B28">
        <v>26</v>
      </c>
      <c r="C28" s="1" t="s">
        <v>51</v>
      </c>
      <c r="D28" s="1" t="s">
        <v>50</v>
      </c>
      <c r="E28" s="1"/>
      <c r="F28" t="str">
        <f t="shared" si="0"/>
        <v>{"BWP", "Pula", ""},</v>
      </c>
    </row>
    <row r="29" spans="2:6" ht="20">
      <c r="B29">
        <v>27</v>
      </c>
      <c r="C29" s="1" t="s">
        <v>53</v>
      </c>
      <c r="D29" s="1" t="s">
        <v>52</v>
      </c>
      <c r="E29" s="1" t="s">
        <v>337</v>
      </c>
      <c r="F29" t="str">
        <f t="shared" si="0"/>
        <v>{"NOK", "Norwegian Krone", "Kr"},</v>
      </c>
    </row>
    <row r="30" spans="2:6" ht="20">
      <c r="B30">
        <v>28</v>
      </c>
      <c r="C30" s="1" t="s">
        <v>55</v>
      </c>
      <c r="D30" s="1" t="s">
        <v>54</v>
      </c>
      <c r="E30" s="1"/>
      <c r="F30" t="str">
        <f t="shared" si="0"/>
        <v>{"BRL", "Brazilian Real", ""},</v>
      </c>
    </row>
    <row r="31" spans="2:6" ht="20">
      <c r="B31">
        <v>29</v>
      </c>
      <c r="C31" s="1" t="s">
        <v>57</v>
      </c>
      <c r="D31" s="1" t="s">
        <v>56</v>
      </c>
      <c r="E31" s="1" t="s">
        <v>335</v>
      </c>
      <c r="F31" t="str">
        <f t="shared" si="0"/>
        <v>{"BND", "Brunei Dollar", "$"},</v>
      </c>
    </row>
    <row r="32" spans="2:6" ht="20">
      <c r="B32">
        <v>30</v>
      </c>
      <c r="C32" s="1" t="s">
        <v>59</v>
      </c>
      <c r="D32" s="1" t="s">
        <v>58</v>
      </c>
      <c r="E32" s="1"/>
      <c r="F32" t="str">
        <f t="shared" si="0"/>
        <v>{"BGN", "Bulgarian Lev", ""},</v>
      </c>
    </row>
    <row r="33" spans="2:6" ht="20">
      <c r="B33">
        <v>31</v>
      </c>
      <c r="C33" s="1" t="s">
        <v>61</v>
      </c>
      <c r="D33" s="1" t="s">
        <v>60</v>
      </c>
      <c r="E33" s="1"/>
      <c r="F33" t="str">
        <f t="shared" si="0"/>
        <v>{"BIF", "Burundi Franc", ""},</v>
      </c>
    </row>
    <row r="34" spans="2:6" ht="20">
      <c r="B34">
        <v>32</v>
      </c>
      <c r="C34" s="1" t="s">
        <v>63</v>
      </c>
      <c r="D34" s="1" t="s">
        <v>62</v>
      </c>
      <c r="E34" s="1"/>
      <c r="F34" t="str">
        <f t="shared" si="0"/>
        <v>{"CVE", "Cabo Verde Escudo", ""},</v>
      </c>
    </row>
    <row r="35" spans="2:6" ht="20">
      <c r="B35">
        <v>33</v>
      </c>
      <c r="C35" s="1" t="s">
        <v>65</v>
      </c>
      <c r="D35" s="1" t="s">
        <v>64</v>
      </c>
      <c r="E35" s="1"/>
      <c r="F35" t="str">
        <f t="shared" si="0"/>
        <v>{"KHR", "Riel", ""},</v>
      </c>
    </row>
    <row r="36" spans="2:6" ht="20">
      <c r="B36">
        <v>34</v>
      </c>
      <c r="C36" s="1" t="s">
        <v>67</v>
      </c>
      <c r="D36" s="1" t="s">
        <v>66</v>
      </c>
      <c r="E36" s="1"/>
      <c r="F36" t="str">
        <f t="shared" si="0"/>
        <v>{"XAF", "CFA Franc BEAC", ""},</v>
      </c>
    </row>
    <row r="37" spans="2:6" ht="20">
      <c r="B37">
        <v>35</v>
      </c>
      <c r="C37" s="1" t="s">
        <v>69</v>
      </c>
      <c r="D37" s="1" t="s">
        <v>68</v>
      </c>
      <c r="E37" s="1" t="s">
        <v>335</v>
      </c>
      <c r="F37" t="str">
        <f t="shared" si="0"/>
        <v>{"CAD", "Canadian Dollar", "$"},</v>
      </c>
    </row>
    <row r="38" spans="2:6" ht="20">
      <c r="B38">
        <v>36</v>
      </c>
      <c r="C38" s="1" t="s">
        <v>71</v>
      </c>
      <c r="D38" s="1" t="s">
        <v>70</v>
      </c>
      <c r="E38" s="1" t="s">
        <v>335</v>
      </c>
      <c r="F38" t="str">
        <f t="shared" si="0"/>
        <v>{"KYD", "Cayman Islands Dollar", "$"},</v>
      </c>
    </row>
    <row r="39" spans="2:6" ht="20">
      <c r="B39">
        <v>37</v>
      </c>
      <c r="C39" s="1" t="s">
        <v>73</v>
      </c>
      <c r="D39" s="1" t="s">
        <v>72</v>
      </c>
      <c r="E39" s="1"/>
      <c r="F39" t="str">
        <f t="shared" si="0"/>
        <v>{"CLF", "Unidad de Fomento", ""},</v>
      </c>
    </row>
    <row r="40" spans="2:6" ht="20">
      <c r="B40">
        <v>38</v>
      </c>
      <c r="C40" s="1" t="s">
        <v>75</v>
      </c>
      <c r="D40" s="1" t="s">
        <v>74</v>
      </c>
      <c r="E40" s="1"/>
      <c r="F40" t="str">
        <f t="shared" si="0"/>
        <v>{"CLP", "Chilean Peso", ""},</v>
      </c>
    </row>
    <row r="41" spans="2:6" ht="20">
      <c r="B41">
        <v>39</v>
      </c>
      <c r="C41" s="1" t="s">
        <v>77</v>
      </c>
      <c r="D41" s="1" t="s">
        <v>76</v>
      </c>
      <c r="E41" s="1"/>
      <c r="F41" t="str">
        <f t="shared" si="0"/>
        <v>{"CNY", "Yuan Renminbi", ""},</v>
      </c>
    </row>
    <row r="42" spans="2:6" ht="20">
      <c r="B42">
        <v>40</v>
      </c>
      <c r="C42" s="1" t="s">
        <v>79</v>
      </c>
      <c r="D42" s="1" t="s">
        <v>78</v>
      </c>
      <c r="E42" s="1"/>
      <c r="F42" t="str">
        <f t="shared" si="0"/>
        <v>{"COP", "Colombian Peso", ""},</v>
      </c>
    </row>
    <row r="43" spans="2:6" ht="20">
      <c r="B43">
        <v>41</v>
      </c>
      <c r="C43" s="1" t="s">
        <v>81</v>
      </c>
      <c r="D43" s="1" t="s">
        <v>80</v>
      </c>
      <c r="E43" s="1"/>
      <c r="F43" t="str">
        <f t="shared" si="0"/>
        <v>{"COU", "Unidad de Valor Real", ""},</v>
      </c>
    </row>
    <row r="44" spans="2:6" ht="20">
      <c r="B44">
        <v>42</v>
      </c>
      <c r="C44" s="1" t="s">
        <v>83</v>
      </c>
      <c r="D44" s="1" t="s">
        <v>82</v>
      </c>
      <c r="E44" s="1"/>
      <c r="F44" t="str">
        <f t="shared" si="0"/>
        <v>{"KMF", "Comoro Franc", ""},</v>
      </c>
    </row>
    <row r="45" spans="2:6" ht="20">
      <c r="B45">
        <v>43</v>
      </c>
      <c r="C45" s="1" t="s">
        <v>85</v>
      </c>
      <c r="D45" s="1" t="s">
        <v>84</v>
      </c>
      <c r="E45" s="1"/>
      <c r="F45" t="str">
        <f t="shared" si="0"/>
        <v>{"CDF", "Congolese Franc", ""},</v>
      </c>
    </row>
    <row r="46" spans="2:6" ht="20">
      <c r="B46">
        <v>44</v>
      </c>
      <c r="C46" s="1" t="s">
        <v>87</v>
      </c>
      <c r="D46" s="1" t="s">
        <v>86</v>
      </c>
      <c r="E46" s="1" t="s">
        <v>335</v>
      </c>
      <c r="F46" t="str">
        <f t="shared" si="0"/>
        <v>{"NZD", "New Zealand Dollar", "$"},</v>
      </c>
    </row>
    <row r="47" spans="2:6" ht="20">
      <c r="B47">
        <v>45</v>
      </c>
      <c r="C47" s="1" t="s">
        <v>89</v>
      </c>
      <c r="D47" s="1" t="s">
        <v>88</v>
      </c>
      <c r="E47" s="1"/>
      <c r="F47" t="str">
        <f t="shared" si="0"/>
        <v>{"CRC", "Costa Rican Colon", ""},</v>
      </c>
    </row>
    <row r="48" spans="2:6" ht="20">
      <c r="B48">
        <v>46</v>
      </c>
      <c r="C48" s="1" t="s">
        <v>91</v>
      </c>
      <c r="D48" s="1" t="s">
        <v>90</v>
      </c>
      <c r="E48" s="1"/>
      <c r="F48" t="str">
        <f t="shared" si="0"/>
        <v>{"CUC", "Peso Convertible", ""},</v>
      </c>
    </row>
    <row r="49" spans="2:6" ht="20">
      <c r="B49">
        <v>47</v>
      </c>
      <c r="C49" s="1" t="s">
        <v>93</v>
      </c>
      <c r="D49" s="1" t="s">
        <v>92</v>
      </c>
      <c r="E49" s="1"/>
      <c r="F49" t="str">
        <f t="shared" si="0"/>
        <v>{"CUP", "Cuban Peso", ""},</v>
      </c>
    </row>
    <row r="50" spans="2:6" ht="20">
      <c r="B50">
        <v>48</v>
      </c>
      <c r="C50" s="1" t="s">
        <v>95</v>
      </c>
      <c r="D50" s="1" t="s">
        <v>94</v>
      </c>
      <c r="E50" s="1"/>
      <c r="F50" t="str">
        <f t="shared" si="0"/>
        <v>{"ANG", "Netherlands Antillean Guilder", ""},</v>
      </c>
    </row>
    <row r="51" spans="2:6" ht="20">
      <c r="B51">
        <v>49</v>
      </c>
      <c r="C51" s="1" t="s">
        <v>97</v>
      </c>
      <c r="D51" s="1" t="s">
        <v>96</v>
      </c>
      <c r="E51" s="1"/>
      <c r="F51" t="str">
        <f t="shared" si="0"/>
        <v>{"CZK", "Czech Koruna", ""},</v>
      </c>
    </row>
    <row r="52" spans="2:6" ht="20">
      <c r="B52">
        <v>50</v>
      </c>
      <c r="C52" s="1" t="s">
        <v>99</v>
      </c>
      <c r="D52" s="1" t="s">
        <v>98</v>
      </c>
      <c r="E52" s="1" t="s">
        <v>337</v>
      </c>
      <c r="F52" t="str">
        <f t="shared" si="0"/>
        <v>{"DKK", "Danish Krone", "Kr"},</v>
      </c>
    </row>
    <row r="53" spans="2:6" ht="20">
      <c r="B53">
        <v>51</v>
      </c>
      <c r="C53" s="1" t="s">
        <v>101</v>
      </c>
      <c r="D53" s="1" t="s">
        <v>100</v>
      </c>
      <c r="E53" s="1"/>
      <c r="F53" t="str">
        <f t="shared" si="0"/>
        <v>{"DJF", "Djibouti Franc", ""},</v>
      </c>
    </row>
    <row r="54" spans="2:6" ht="20">
      <c r="B54">
        <v>52</v>
      </c>
      <c r="C54" s="1" t="s">
        <v>103</v>
      </c>
      <c r="D54" s="1" t="s">
        <v>102</v>
      </c>
      <c r="E54" s="1"/>
      <c r="F54" t="str">
        <f t="shared" si="0"/>
        <v>{"DOP", "Dominican Peso", ""},</v>
      </c>
    </row>
    <row r="55" spans="2:6" ht="20">
      <c r="B55">
        <v>53</v>
      </c>
      <c r="C55" s="1" t="s">
        <v>105</v>
      </c>
      <c r="D55" s="1" t="s">
        <v>104</v>
      </c>
      <c r="E55" s="1" t="s">
        <v>338</v>
      </c>
      <c r="F55" t="str">
        <f t="shared" si="0"/>
        <v>{"EGP", "Egyptian Pound", "£"},</v>
      </c>
    </row>
    <row r="56" spans="2:6" ht="20">
      <c r="B56">
        <v>54</v>
      </c>
      <c r="C56" s="1" t="s">
        <v>107</v>
      </c>
      <c r="D56" s="1" t="s">
        <v>106</v>
      </c>
      <c r="E56" s="1"/>
      <c r="F56" t="str">
        <f t="shared" si="0"/>
        <v>{"SVC", "El Salvador Colon", ""},</v>
      </c>
    </row>
    <row r="57" spans="2:6" ht="20">
      <c r="B57">
        <v>55</v>
      </c>
      <c r="C57" s="1" t="s">
        <v>109</v>
      </c>
      <c r="D57" s="1" t="s">
        <v>108</v>
      </c>
      <c r="E57" s="1"/>
      <c r="F57" t="str">
        <f t="shared" si="0"/>
        <v>{"ERN", "Nakfa", ""},</v>
      </c>
    </row>
    <row r="58" spans="2:6" ht="20">
      <c r="B58">
        <v>56</v>
      </c>
      <c r="C58" s="1" t="s">
        <v>111</v>
      </c>
      <c r="D58" s="1" t="s">
        <v>110</v>
      </c>
      <c r="E58" s="1"/>
      <c r="F58" t="str">
        <f t="shared" si="0"/>
        <v>{"ETB", "Ethiopian Birr", ""},</v>
      </c>
    </row>
    <row r="59" spans="2:6" ht="20">
      <c r="B59">
        <v>57</v>
      </c>
      <c r="C59" s="1" t="s">
        <v>113</v>
      </c>
      <c r="D59" s="1" t="s">
        <v>112</v>
      </c>
      <c r="E59" s="1" t="s">
        <v>338</v>
      </c>
      <c r="F59" t="str">
        <f t="shared" si="0"/>
        <v>{"FKP", "Falkland Islands Pound", "£"},</v>
      </c>
    </row>
    <row r="60" spans="2:6" ht="20">
      <c r="B60">
        <v>58</v>
      </c>
      <c r="C60" s="1" t="s">
        <v>115</v>
      </c>
      <c r="D60" s="1" t="s">
        <v>114</v>
      </c>
      <c r="E60" s="1" t="s">
        <v>335</v>
      </c>
      <c r="F60" t="str">
        <f t="shared" si="0"/>
        <v>{"FJD", "Fiji Dollar", "$"},</v>
      </c>
    </row>
    <row r="61" spans="2:6" ht="20">
      <c r="B61">
        <v>59</v>
      </c>
      <c r="C61" s="1" t="s">
        <v>117</v>
      </c>
      <c r="D61" s="1" t="s">
        <v>116</v>
      </c>
      <c r="E61" s="1"/>
      <c r="F61" t="str">
        <f t="shared" si="0"/>
        <v>{"XPF", "CFP Franc", ""},</v>
      </c>
    </row>
    <row r="62" spans="2:6" ht="20">
      <c r="B62">
        <v>60</v>
      </c>
      <c r="C62" s="1" t="s">
        <v>119</v>
      </c>
      <c r="D62" s="1" t="s">
        <v>118</v>
      </c>
      <c r="E62" s="1"/>
      <c r="F62" t="str">
        <f t="shared" si="0"/>
        <v>{"GMD", "Dalasi", ""},</v>
      </c>
    </row>
    <row r="63" spans="2:6" ht="20">
      <c r="B63">
        <v>61</v>
      </c>
      <c r="C63" s="1" t="s">
        <v>121</v>
      </c>
      <c r="D63" s="1" t="s">
        <v>120</v>
      </c>
      <c r="E63" s="1"/>
      <c r="F63" t="str">
        <f t="shared" si="0"/>
        <v>{"GEL", "Lari", ""},</v>
      </c>
    </row>
    <row r="64" spans="2:6" ht="20">
      <c r="B64">
        <v>62</v>
      </c>
      <c r="C64" s="1" t="s">
        <v>123</v>
      </c>
      <c r="D64" s="1" t="s">
        <v>122</v>
      </c>
      <c r="E64" s="1"/>
      <c r="F64" t="str">
        <f t="shared" si="0"/>
        <v>{"GHS", "Ghana Cedi", ""},</v>
      </c>
    </row>
    <row r="65" spans="2:6" ht="20">
      <c r="B65">
        <v>63</v>
      </c>
      <c r="C65" s="1" t="s">
        <v>125</v>
      </c>
      <c r="D65" s="1" t="s">
        <v>124</v>
      </c>
      <c r="E65" s="1" t="s">
        <v>338</v>
      </c>
      <c r="F65" t="str">
        <f t="shared" si="0"/>
        <v>{"GIP", "Gibraltar Pound", "£"},</v>
      </c>
    </row>
    <row r="66" spans="2:6" ht="20">
      <c r="B66">
        <v>64</v>
      </c>
      <c r="C66" s="1" t="s">
        <v>127</v>
      </c>
      <c r="D66" s="1" t="s">
        <v>126</v>
      </c>
      <c r="E66" s="1"/>
      <c r="F66" t="str">
        <f t="shared" si="0"/>
        <v>{"GTQ", "Quetzal", ""},</v>
      </c>
    </row>
    <row r="67" spans="2:6" ht="20">
      <c r="B67">
        <v>65</v>
      </c>
      <c r="C67" s="1" t="s">
        <v>129</v>
      </c>
      <c r="D67" s="1" t="s">
        <v>128</v>
      </c>
      <c r="E67" s="1" t="s">
        <v>338</v>
      </c>
      <c r="F67" t="str">
        <f t="shared" si="0"/>
        <v>{"GBP", "Pound Sterling", "£"},</v>
      </c>
    </row>
    <row r="68" spans="2:6" ht="20">
      <c r="B68">
        <v>66</v>
      </c>
      <c r="C68" s="1" t="s">
        <v>131</v>
      </c>
      <c r="D68" s="1" t="s">
        <v>130</v>
      </c>
      <c r="E68" s="1"/>
      <c r="F68" t="str">
        <f t="shared" ref="F68:F131" si="1">"{" &amp; CHAR(34) &amp; $C68 &amp; CHAR(34) &amp; ", " &amp; CHAR(34) &amp; $D68 &amp; CHAR(34) &amp; ", " &amp; CHAR(34) &amp; $E68 &amp; CHAR(34) &amp; "},"</f>
        <v>{"GNF", "Guinea Franc", ""},</v>
      </c>
    </row>
    <row r="69" spans="2:6" ht="20">
      <c r="B69">
        <v>67</v>
      </c>
      <c r="C69" s="1" t="s">
        <v>133</v>
      </c>
      <c r="D69" s="1" t="s">
        <v>132</v>
      </c>
      <c r="E69" s="1"/>
      <c r="F69" t="str">
        <f t="shared" si="1"/>
        <v>{"GYD", "Guyana Dollar", ""},</v>
      </c>
    </row>
    <row r="70" spans="2:6" ht="20">
      <c r="B70">
        <v>68</v>
      </c>
      <c r="C70" s="1" t="s">
        <v>135</v>
      </c>
      <c r="D70" s="1" t="s">
        <v>134</v>
      </c>
      <c r="E70" s="1"/>
      <c r="F70" t="str">
        <f t="shared" si="1"/>
        <v>{"HTG", "Gourde", ""},</v>
      </c>
    </row>
    <row r="71" spans="2:6" ht="20">
      <c r="B71">
        <v>69</v>
      </c>
      <c r="C71" s="1" t="s">
        <v>137</v>
      </c>
      <c r="D71" s="1" t="s">
        <v>136</v>
      </c>
      <c r="E71" s="1"/>
      <c r="F71" t="str">
        <f t="shared" si="1"/>
        <v>{"HNL", "Lempira", ""},</v>
      </c>
    </row>
    <row r="72" spans="2:6" ht="20">
      <c r="B72">
        <v>70</v>
      </c>
      <c r="C72" s="1" t="s">
        <v>139</v>
      </c>
      <c r="D72" s="1" t="s">
        <v>138</v>
      </c>
      <c r="E72" s="1" t="s">
        <v>335</v>
      </c>
      <c r="F72" t="str">
        <f t="shared" si="1"/>
        <v>{"HKD", "Hong Kong Dollar", "$"},</v>
      </c>
    </row>
    <row r="73" spans="2:6" ht="20">
      <c r="B73">
        <v>71</v>
      </c>
      <c r="C73" s="1" t="s">
        <v>141</v>
      </c>
      <c r="D73" s="1" t="s">
        <v>140</v>
      </c>
      <c r="E73" s="1"/>
      <c r="F73" t="str">
        <f t="shared" si="1"/>
        <v>{"HUF", "Forint", ""},</v>
      </c>
    </row>
    <row r="74" spans="2:6" ht="20">
      <c r="B74">
        <v>72</v>
      </c>
      <c r="C74" s="1" t="s">
        <v>143</v>
      </c>
      <c r="D74" s="1" t="s">
        <v>142</v>
      </c>
      <c r="E74" s="1" t="s">
        <v>337</v>
      </c>
      <c r="F74" t="str">
        <f t="shared" si="1"/>
        <v>{"ISK", "Iceland Krona", "Kr"},</v>
      </c>
    </row>
    <row r="75" spans="2:6" ht="20">
      <c r="B75">
        <v>73</v>
      </c>
      <c r="C75" s="1" t="s">
        <v>145</v>
      </c>
      <c r="D75" s="1" t="s">
        <v>144</v>
      </c>
      <c r="E75" s="1"/>
      <c r="F75" t="str">
        <f t="shared" si="1"/>
        <v>{"IDR", "Rupiah", ""},</v>
      </c>
    </row>
    <row r="76" spans="2:6" ht="20">
      <c r="B76">
        <v>74</v>
      </c>
      <c r="C76" s="1" t="s">
        <v>147</v>
      </c>
      <c r="D76" s="1" t="s">
        <v>146</v>
      </c>
      <c r="E76" s="1"/>
      <c r="F76" t="str">
        <f t="shared" si="1"/>
        <v>{"XDR", "SDR (Special Drawing Right)", ""},</v>
      </c>
    </row>
    <row r="77" spans="2:6" ht="20">
      <c r="B77">
        <v>75</v>
      </c>
      <c r="C77" s="1" t="s">
        <v>149</v>
      </c>
      <c r="D77" s="1" t="s">
        <v>148</v>
      </c>
      <c r="E77" s="1"/>
      <c r="F77" t="str">
        <f t="shared" si="1"/>
        <v>{"IRR", "Iranian Rial", ""},</v>
      </c>
    </row>
    <row r="78" spans="2:6" ht="20">
      <c r="B78">
        <v>76</v>
      </c>
      <c r="C78" s="1" t="s">
        <v>151</v>
      </c>
      <c r="D78" s="1" t="s">
        <v>150</v>
      </c>
      <c r="E78" s="1"/>
      <c r="F78" t="str">
        <f t="shared" si="1"/>
        <v>{"IQD", "Iraqi Dinar", ""},</v>
      </c>
    </row>
    <row r="79" spans="2:6" ht="20">
      <c r="B79">
        <v>77</v>
      </c>
      <c r="C79" s="1" t="s">
        <v>153</v>
      </c>
      <c r="D79" s="1" t="s">
        <v>152</v>
      </c>
      <c r="E79" s="1"/>
      <c r="F79" t="str">
        <f t="shared" si="1"/>
        <v>{"ILS", "New Israeli Sheqel", ""},</v>
      </c>
    </row>
    <row r="80" spans="2:6" ht="20">
      <c r="B80">
        <v>78</v>
      </c>
      <c r="C80" s="1" t="s">
        <v>155</v>
      </c>
      <c r="D80" s="1" t="s">
        <v>154</v>
      </c>
      <c r="E80" s="1" t="s">
        <v>335</v>
      </c>
      <c r="F80" t="str">
        <f t="shared" si="1"/>
        <v>{"JMD", "Jamaican Dollar", "$"},</v>
      </c>
    </row>
    <row r="81" spans="2:6" ht="20">
      <c r="B81">
        <v>79</v>
      </c>
      <c r="C81" s="1" t="s">
        <v>157</v>
      </c>
      <c r="D81" s="1" t="s">
        <v>156</v>
      </c>
      <c r="E81" s="1"/>
      <c r="F81" t="str">
        <f t="shared" si="1"/>
        <v>{"JPY", "Yen", ""},</v>
      </c>
    </row>
    <row r="82" spans="2:6" ht="20">
      <c r="B82">
        <v>80</v>
      </c>
      <c r="C82" s="1" t="s">
        <v>159</v>
      </c>
      <c r="D82" s="1" t="s">
        <v>158</v>
      </c>
      <c r="E82" s="1"/>
      <c r="F82" t="str">
        <f t="shared" si="1"/>
        <v>{"JOD", "Jordanian Dinar", ""},</v>
      </c>
    </row>
    <row r="83" spans="2:6" ht="20">
      <c r="B83">
        <v>81</v>
      </c>
      <c r="C83" s="1" t="s">
        <v>161</v>
      </c>
      <c r="D83" s="1" t="s">
        <v>160</v>
      </c>
      <c r="E83" s="1"/>
      <c r="F83" t="str">
        <f t="shared" si="1"/>
        <v>{"KZT", "Tenge", ""},</v>
      </c>
    </row>
    <row r="84" spans="2:6" ht="20">
      <c r="B84">
        <v>82</v>
      </c>
      <c r="C84" s="1" t="s">
        <v>163</v>
      </c>
      <c r="D84" s="1" t="s">
        <v>162</v>
      </c>
      <c r="E84" s="1"/>
      <c r="F84" t="str">
        <f t="shared" si="1"/>
        <v>{"KES", "Kenyan Shilling", ""},</v>
      </c>
    </row>
    <row r="85" spans="2:6" ht="20">
      <c r="B85">
        <v>83</v>
      </c>
      <c r="C85" s="1" t="s">
        <v>165</v>
      </c>
      <c r="D85" s="1" t="s">
        <v>164</v>
      </c>
      <c r="E85" s="1"/>
      <c r="F85" t="str">
        <f t="shared" si="1"/>
        <v>{"KPW", "North Korean Won", ""},</v>
      </c>
    </row>
    <row r="86" spans="2:6" ht="20">
      <c r="B86">
        <v>84</v>
      </c>
      <c r="C86" s="1" t="s">
        <v>167</v>
      </c>
      <c r="D86" s="1" t="s">
        <v>166</v>
      </c>
      <c r="E86" s="1"/>
      <c r="F86" t="str">
        <f t="shared" si="1"/>
        <v>{"KRW", "Won", ""},</v>
      </c>
    </row>
    <row r="87" spans="2:6" ht="20">
      <c r="B87">
        <v>85</v>
      </c>
      <c r="C87" s="1" t="s">
        <v>169</v>
      </c>
      <c r="D87" s="1" t="s">
        <v>168</v>
      </c>
      <c r="E87" s="1"/>
      <c r="F87" t="str">
        <f t="shared" si="1"/>
        <v>{"KWD", "Kuwaiti Dinar", ""},</v>
      </c>
    </row>
    <row r="88" spans="2:6" ht="20">
      <c r="B88">
        <v>86</v>
      </c>
      <c r="C88" s="1" t="s">
        <v>171</v>
      </c>
      <c r="D88" s="1" t="s">
        <v>170</v>
      </c>
      <c r="E88" s="1"/>
      <c r="F88" t="str">
        <f t="shared" si="1"/>
        <v>{"KGS", "Som", ""},</v>
      </c>
    </row>
    <row r="89" spans="2:6" ht="20">
      <c r="B89">
        <v>87</v>
      </c>
      <c r="C89" s="1" t="s">
        <v>173</v>
      </c>
      <c r="D89" s="1" t="s">
        <v>172</v>
      </c>
      <c r="E89" s="1"/>
      <c r="F89" t="str">
        <f t="shared" si="1"/>
        <v>{"LAK", "Kip", ""},</v>
      </c>
    </row>
    <row r="90" spans="2:6" ht="20">
      <c r="B90">
        <v>88</v>
      </c>
      <c r="C90" s="1" t="s">
        <v>175</v>
      </c>
      <c r="D90" s="1" t="s">
        <v>174</v>
      </c>
      <c r="E90" s="1" t="s">
        <v>338</v>
      </c>
      <c r="F90" t="str">
        <f t="shared" si="1"/>
        <v>{"LBP", "Lebanese Pound", "£"},</v>
      </c>
    </row>
    <row r="91" spans="2:6" ht="20">
      <c r="B91">
        <v>89</v>
      </c>
      <c r="C91" s="1" t="s">
        <v>177</v>
      </c>
      <c r="D91" s="1" t="s">
        <v>176</v>
      </c>
      <c r="E91" s="1"/>
      <c r="F91" t="str">
        <f t="shared" si="1"/>
        <v>{"LSL", "Loti", ""},</v>
      </c>
    </row>
    <row r="92" spans="2:6" ht="20">
      <c r="B92">
        <v>90</v>
      </c>
      <c r="C92" s="1" t="s">
        <v>179</v>
      </c>
      <c r="D92" s="1" t="s">
        <v>178</v>
      </c>
      <c r="E92" s="1"/>
      <c r="F92" t="str">
        <f t="shared" si="1"/>
        <v>{"ZAR", "Rand", ""},</v>
      </c>
    </row>
    <row r="93" spans="2:6" ht="20">
      <c r="B93">
        <v>91</v>
      </c>
      <c r="C93" s="1" t="s">
        <v>181</v>
      </c>
      <c r="D93" s="1" t="s">
        <v>180</v>
      </c>
      <c r="E93" s="1" t="s">
        <v>335</v>
      </c>
      <c r="F93" t="str">
        <f t="shared" si="1"/>
        <v>{"LRD", "Liberian Dollar", "$"},</v>
      </c>
    </row>
    <row r="94" spans="2:6" ht="20">
      <c r="B94">
        <v>92</v>
      </c>
      <c r="C94" s="1" t="s">
        <v>183</v>
      </c>
      <c r="D94" s="1" t="s">
        <v>182</v>
      </c>
      <c r="E94" s="1"/>
      <c r="F94" t="str">
        <f t="shared" si="1"/>
        <v>{"LYD", "Libyan Dinar", ""},</v>
      </c>
    </row>
    <row r="95" spans="2:6" ht="20">
      <c r="B95">
        <v>93</v>
      </c>
      <c r="C95" s="1" t="s">
        <v>185</v>
      </c>
      <c r="D95" s="1" t="s">
        <v>184</v>
      </c>
      <c r="E95" s="1" t="s">
        <v>339</v>
      </c>
      <c r="F95" t="str">
        <f t="shared" si="1"/>
        <v>{"CHF", "Swiss Franc", "Fr"},</v>
      </c>
    </row>
    <row r="96" spans="2:6" ht="20">
      <c r="B96">
        <v>94</v>
      </c>
      <c r="C96" s="1" t="s">
        <v>187</v>
      </c>
      <c r="D96" s="1" t="s">
        <v>186</v>
      </c>
      <c r="E96" s="1"/>
      <c r="F96" t="str">
        <f t="shared" si="1"/>
        <v>{"MOP", "Pataca", ""},</v>
      </c>
    </row>
    <row r="97" spans="2:6" ht="20">
      <c r="B97">
        <v>95</v>
      </c>
      <c r="C97" s="1" t="s">
        <v>189</v>
      </c>
      <c r="D97" s="1" t="s">
        <v>188</v>
      </c>
      <c r="E97" s="1"/>
      <c r="F97" t="str">
        <f t="shared" si="1"/>
        <v>{"MGA", "Malagasy Ariary", ""},</v>
      </c>
    </row>
    <row r="98" spans="2:6" ht="20">
      <c r="B98">
        <v>96</v>
      </c>
      <c r="C98" s="1" t="s">
        <v>191</v>
      </c>
      <c r="D98" s="1" t="s">
        <v>190</v>
      </c>
      <c r="E98" s="1"/>
      <c r="F98" t="str">
        <f t="shared" si="1"/>
        <v>{"MWK", "Kwacha", ""},</v>
      </c>
    </row>
    <row r="99" spans="2:6" ht="20">
      <c r="B99">
        <v>97</v>
      </c>
      <c r="C99" s="1" t="s">
        <v>193</v>
      </c>
      <c r="D99" s="1" t="s">
        <v>192</v>
      </c>
      <c r="E99" s="1"/>
      <c r="F99" t="str">
        <f t="shared" si="1"/>
        <v>{"MYR", "Malaysian Ringgit", ""},</v>
      </c>
    </row>
    <row r="100" spans="2:6" ht="20">
      <c r="B100">
        <v>98</v>
      </c>
      <c r="C100" s="1" t="s">
        <v>195</v>
      </c>
      <c r="D100" s="1" t="s">
        <v>194</v>
      </c>
      <c r="E100" s="1"/>
      <c r="F100" t="str">
        <f t="shared" si="1"/>
        <v>{"MVR", "Rufiyaa", ""},</v>
      </c>
    </row>
    <row r="101" spans="2:6" ht="20">
      <c r="B101">
        <v>99</v>
      </c>
      <c r="C101" s="1" t="s">
        <v>197</v>
      </c>
      <c r="D101" s="1" t="s">
        <v>196</v>
      </c>
      <c r="E101" s="1"/>
      <c r="F101" t="str">
        <f t="shared" si="1"/>
        <v>{"MRU", "Ouguiya", ""},</v>
      </c>
    </row>
    <row r="102" spans="2:6" ht="20">
      <c r="B102">
        <v>100</v>
      </c>
      <c r="C102" s="1" t="s">
        <v>199</v>
      </c>
      <c r="D102" s="1" t="s">
        <v>198</v>
      </c>
      <c r="E102" s="1"/>
      <c r="F102" t="str">
        <f t="shared" si="1"/>
        <v>{"MUR", "Mauritius Rupee", ""},</v>
      </c>
    </row>
    <row r="103" spans="2:6" ht="20">
      <c r="B103">
        <v>101</v>
      </c>
      <c r="C103" s="1" t="s">
        <v>201</v>
      </c>
      <c r="D103" s="1" t="s">
        <v>200</v>
      </c>
      <c r="E103" s="1"/>
      <c r="F103" t="str">
        <f t="shared" si="1"/>
        <v>{"XUA", "ADB Unit of Account", ""},</v>
      </c>
    </row>
    <row r="104" spans="2:6" ht="20">
      <c r="B104">
        <v>102</v>
      </c>
      <c r="C104" s="1" t="s">
        <v>203</v>
      </c>
      <c r="D104" s="1" t="s">
        <v>202</v>
      </c>
      <c r="E104" s="1"/>
      <c r="F104" t="str">
        <f t="shared" si="1"/>
        <v>{"MXN", "Mexican Peso", ""},</v>
      </c>
    </row>
    <row r="105" spans="2:6" ht="20">
      <c r="B105">
        <v>103</v>
      </c>
      <c r="C105" s="1" t="s">
        <v>205</v>
      </c>
      <c r="D105" s="1" t="s">
        <v>204</v>
      </c>
      <c r="E105" s="1"/>
      <c r="F105" t="str">
        <f t="shared" si="1"/>
        <v>{"MXV", "Mexican Unidad de Inversion (UDI)", ""},</v>
      </c>
    </row>
    <row r="106" spans="2:6" ht="20">
      <c r="B106">
        <v>104</v>
      </c>
      <c r="C106" s="1" t="s">
        <v>207</v>
      </c>
      <c r="D106" s="1" t="s">
        <v>206</v>
      </c>
      <c r="E106" s="1"/>
      <c r="F106" t="str">
        <f t="shared" si="1"/>
        <v>{"MDL", "Moldovan Leu", ""},</v>
      </c>
    </row>
    <row r="107" spans="2:6" ht="20">
      <c r="B107">
        <v>105</v>
      </c>
      <c r="C107" s="1" t="s">
        <v>209</v>
      </c>
      <c r="D107" s="1" t="s">
        <v>208</v>
      </c>
      <c r="E107" s="1"/>
      <c r="F107" t="str">
        <f t="shared" si="1"/>
        <v>{"MNT", "Tugrik", ""},</v>
      </c>
    </row>
    <row r="108" spans="2:6" ht="20">
      <c r="B108">
        <v>106</v>
      </c>
      <c r="C108" s="1" t="s">
        <v>211</v>
      </c>
      <c r="D108" s="1" t="s">
        <v>210</v>
      </c>
      <c r="E108" s="1"/>
      <c r="F108" t="str">
        <f t="shared" si="1"/>
        <v>{"MAD", "Moroccan Dirham", ""},</v>
      </c>
    </row>
    <row r="109" spans="2:6" ht="20">
      <c r="B109">
        <v>107</v>
      </c>
      <c r="C109" s="1" t="s">
        <v>213</v>
      </c>
      <c r="D109" s="1" t="s">
        <v>212</v>
      </c>
      <c r="E109" s="1"/>
      <c r="F109" t="str">
        <f t="shared" si="1"/>
        <v>{"MZN", "Mozambique Metical", ""},</v>
      </c>
    </row>
    <row r="110" spans="2:6" ht="20">
      <c r="B110">
        <v>108</v>
      </c>
      <c r="C110" s="1" t="s">
        <v>215</v>
      </c>
      <c r="D110" s="1" t="s">
        <v>214</v>
      </c>
      <c r="E110" s="1"/>
      <c r="F110" t="str">
        <f t="shared" si="1"/>
        <v>{"MMK", "Kyat", ""},</v>
      </c>
    </row>
    <row r="111" spans="2:6" ht="20">
      <c r="B111">
        <v>109</v>
      </c>
      <c r="C111" s="1" t="s">
        <v>217</v>
      </c>
      <c r="D111" s="1" t="s">
        <v>216</v>
      </c>
      <c r="E111" s="1" t="s">
        <v>335</v>
      </c>
      <c r="F111" t="str">
        <f t="shared" si="1"/>
        <v>{"NAD", "Namibia Dollar", "$"},</v>
      </c>
    </row>
    <row r="112" spans="2:6" ht="20">
      <c r="B112">
        <v>110</v>
      </c>
      <c r="C112" s="1" t="s">
        <v>219</v>
      </c>
      <c r="D112" s="1" t="s">
        <v>218</v>
      </c>
      <c r="E112" s="1"/>
      <c r="F112" t="str">
        <f t="shared" si="1"/>
        <v>{"NPR", "Nepalese Rupee", ""},</v>
      </c>
    </row>
    <row r="113" spans="2:6" ht="20">
      <c r="B113">
        <v>111</v>
      </c>
      <c r="C113" s="1" t="s">
        <v>221</v>
      </c>
      <c r="D113" s="1" t="s">
        <v>220</v>
      </c>
      <c r="E113" s="1"/>
      <c r="F113" t="str">
        <f t="shared" si="1"/>
        <v>{"NIO", "Cordoba Oro", ""},</v>
      </c>
    </row>
    <row r="114" spans="2:6" ht="20">
      <c r="B114">
        <v>112</v>
      </c>
      <c r="C114" s="1" t="s">
        <v>223</v>
      </c>
      <c r="D114" s="1" t="s">
        <v>222</v>
      </c>
      <c r="E114" s="1"/>
      <c r="F114" t="str">
        <f t="shared" si="1"/>
        <v>{"NGN", "Naira", ""},</v>
      </c>
    </row>
    <row r="115" spans="2:6" ht="20">
      <c r="B115">
        <v>113</v>
      </c>
      <c r="C115" s="1" t="s">
        <v>225</v>
      </c>
      <c r="D115" s="1" t="s">
        <v>224</v>
      </c>
      <c r="E115" s="1"/>
      <c r="F115" t="str">
        <f t="shared" si="1"/>
        <v>{"OMR", "Rial Omani", ""},</v>
      </c>
    </row>
    <row r="116" spans="2:6" ht="20">
      <c r="B116">
        <v>114</v>
      </c>
      <c r="C116" s="1" t="s">
        <v>227</v>
      </c>
      <c r="D116" s="1" t="s">
        <v>226</v>
      </c>
      <c r="E116" s="1"/>
      <c r="F116" t="str">
        <f t="shared" si="1"/>
        <v>{"PKR", "Pakistan Rupee", ""},</v>
      </c>
    </row>
    <row r="117" spans="2:6" ht="20">
      <c r="B117">
        <v>115</v>
      </c>
      <c r="C117" s="1" t="s">
        <v>229</v>
      </c>
      <c r="D117" s="1" t="s">
        <v>228</v>
      </c>
      <c r="E117" s="1"/>
      <c r="F117" t="str">
        <f t="shared" si="1"/>
        <v>{"PAB", "Balboa", ""},</v>
      </c>
    </row>
    <row r="118" spans="2:6" ht="20">
      <c r="B118">
        <v>116</v>
      </c>
      <c r="C118" s="1" t="s">
        <v>231</v>
      </c>
      <c r="D118" s="1" t="s">
        <v>230</v>
      </c>
      <c r="E118" s="1"/>
      <c r="F118" t="str">
        <f t="shared" si="1"/>
        <v>{"PGK", "Kina", ""},</v>
      </c>
    </row>
    <row r="119" spans="2:6" ht="20">
      <c r="B119">
        <v>117</v>
      </c>
      <c r="C119" s="1" t="s">
        <v>233</v>
      </c>
      <c r="D119" s="1" t="s">
        <v>232</v>
      </c>
      <c r="E119" s="1"/>
      <c r="F119" t="str">
        <f t="shared" si="1"/>
        <v>{"PYG", "Guarani", ""},</v>
      </c>
    </row>
    <row r="120" spans="2:6" ht="20">
      <c r="B120">
        <v>118</v>
      </c>
      <c r="C120" s="1" t="s">
        <v>235</v>
      </c>
      <c r="D120" s="1" t="s">
        <v>234</v>
      </c>
      <c r="E120" s="1"/>
      <c r="F120" t="str">
        <f t="shared" si="1"/>
        <v>{"PEN", "Nuevo Sol", ""},</v>
      </c>
    </row>
    <row r="121" spans="2:6" ht="20">
      <c r="B121">
        <v>119</v>
      </c>
      <c r="C121" s="1" t="s">
        <v>237</v>
      </c>
      <c r="D121" s="1" t="s">
        <v>236</v>
      </c>
      <c r="E121" s="1"/>
      <c r="F121" t="str">
        <f t="shared" si="1"/>
        <v>{"PHP", "Philippine Peso", ""},</v>
      </c>
    </row>
    <row r="122" spans="2:6" ht="20">
      <c r="B122">
        <v>120</v>
      </c>
      <c r="C122" s="1" t="s">
        <v>239</v>
      </c>
      <c r="D122" s="1" t="s">
        <v>238</v>
      </c>
      <c r="E122" s="1"/>
      <c r="F122" t="str">
        <f t="shared" si="1"/>
        <v>{"PLN", "Zloty", ""},</v>
      </c>
    </row>
    <row r="123" spans="2:6" ht="20">
      <c r="B123">
        <v>121</v>
      </c>
      <c r="C123" s="1" t="s">
        <v>241</v>
      </c>
      <c r="D123" s="1" t="s">
        <v>240</v>
      </c>
      <c r="E123" s="1"/>
      <c r="F123" t="str">
        <f t="shared" si="1"/>
        <v>{"QAR", "Qatari Rial", ""},</v>
      </c>
    </row>
    <row r="124" spans="2:6" ht="20">
      <c r="B124">
        <v>122</v>
      </c>
      <c r="C124" s="1" t="s">
        <v>243</v>
      </c>
      <c r="D124" s="1" t="s">
        <v>242</v>
      </c>
      <c r="E124" s="1"/>
      <c r="F124" t="str">
        <f t="shared" si="1"/>
        <v>{"MKD", "Denar", ""},</v>
      </c>
    </row>
    <row r="125" spans="2:6" ht="20">
      <c r="B125">
        <v>123</v>
      </c>
      <c r="C125" s="1" t="s">
        <v>245</v>
      </c>
      <c r="D125" s="1" t="s">
        <v>244</v>
      </c>
      <c r="E125" s="1"/>
      <c r="F125" t="str">
        <f t="shared" si="1"/>
        <v>{"RON", "Romanian Leu", ""},</v>
      </c>
    </row>
    <row r="126" spans="2:6" ht="20">
      <c r="B126">
        <v>124</v>
      </c>
      <c r="C126" s="1" t="s">
        <v>247</v>
      </c>
      <c r="D126" s="1" t="s">
        <v>246</v>
      </c>
      <c r="E126" s="1"/>
      <c r="F126" t="str">
        <f t="shared" si="1"/>
        <v>{"RUB", "Russian Ruble", ""},</v>
      </c>
    </row>
    <row r="127" spans="2:6" ht="20">
      <c r="B127">
        <v>125</v>
      </c>
      <c r="C127" s="1" t="s">
        <v>249</v>
      </c>
      <c r="D127" s="1" t="s">
        <v>248</v>
      </c>
      <c r="E127" s="1"/>
      <c r="F127" t="str">
        <f t="shared" si="1"/>
        <v>{"RWF", "Rwanda Franc", ""},</v>
      </c>
    </row>
    <row r="128" spans="2:6" ht="20">
      <c r="B128">
        <v>126</v>
      </c>
      <c r="C128" s="1" t="s">
        <v>251</v>
      </c>
      <c r="D128" s="1" t="s">
        <v>250</v>
      </c>
      <c r="E128" s="1" t="s">
        <v>338</v>
      </c>
      <c r="F128" t="str">
        <f t="shared" si="1"/>
        <v>{"SHP", "Saint Helena Pound", "£"},</v>
      </c>
    </row>
    <row r="129" spans="2:6" ht="20">
      <c r="B129">
        <v>127</v>
      </c>
      <c r="C129" s="1" t="s">
        <v>253</v>
      </c>
      <c r="D129" s="1" t="s">
        <v>252</v>
      </c>
      <c r="E129" s="1"/>
      <c r="F129" t="str">
        <f t="shared" si="1"/>
        <v>{"WST", "Tala", ""},</v>
      </c>
    </row>
    <row r="130" spans="2:6" ht="20">
      <c r="B130">
        <v>128</v>
      </c>
      <c r="C130" s="1" t="s">
        <v>255</v>
      </c>
      <c r="D130" s="1" t="s">
        <v>254</v>
      </c>
      <c r="E130" s="1"/>
      <c r="F130" t="str">
        <f t="shared" si="1"/>
        <v>{"STN", "Dobra", ""},</v>
      </c>
    </row>
    <row r="131" spans="2:6" ht="20">
      <c r="B131">
        <v>129</v>
      </c>
      <c r="C131" s="1" t="s">
        <v>257</v>
      </c>
      <c r="D131" s="1" t="s">
        <v>256</v>
      </c>
      <c r="E131" s="1"/>
      <c r="F131" t="str">
        <f t="shared" si="1"/>
        <v>{"SAR", "Saudi Riyal", ""},</v>
      </c>
    </row>
    <row r="132" spans="2:6" ht="20">
      <c r="B132">
        <v>130</v>
      </c>
      <c r="C132" s="1" t="s">
        <v>259</v>
      </c>
      <c r="D132" s="1" t="s">
        <v>258</v>
      </c>
      <c r="E132" s="1"/>
      <c r="F132" t="str">
        <f t="shared" ref="F132:F170" si="2">"{" &amp; CHAR(34) &amp; $C132 &amp; CHAR(34) &amp; ", " &amp; CHAR(34) &amp; $D132 &amp; CHAR(34) &amp; ", " &amp; CHAR(34) &amp; $E132 &amp; CHAR(34) &amp; "},"</f>
        <v>{"RSD", "Serbian Dinar", ""},</v>
      </c>
    </row>
    <row r="133" spans="2:6" ht="20">
      <c r="B133">
        <v>131</v>
      </c>
      <c r="C133" s="1" t="s">
        <v>261</v>
      </c>
      <c r="D133" s="1" t="s">
        <v>260</v>
      </c>
      <c r="E133" s="1"/>
      <c r="F133" t="str">
        <f t="shared" si="2"/>
        <v>{"SCR", "Seychelles Rupee", ""},</v>
      </c>
    </row>
    <row r="134" spans="2:6" ht="20">
      <c r="B134">
        <v>132</v>
      </c>
      <c r="C134" s="1" t="s">
        <v>263</v>
      </c>
      <c r="D134" s="1" t="s">
        <v>262</v>
      </c>
      <c r="E134" s="1"/>
      <c r="F134" t="str">
        <f t="shared" si="2"/>
        <v>{"SLE", "Leone", ""},</v>
      </c>
    </row>
    <row r="135" spans="2:6" ht="20">
      <c r="B135">
        <v>133</v>
      </c>
      <c r="C135" s="1" t="s">
        <v>265</v>
      </c>
      <c r="D135" s="1" t="s">
        <v>264</v>
      </c>
      <c r="E135" s="1" t="s">
        <v>335</v>
      </c>
      <c r="F135" t="str">
        <f t="shared" si="2"/>
        <v>{"SGD", "Singapore Dollar", "$"},</v>
      </c>
    </row>
    <row r="136" spans="2:6" ht="20">
      <c r="B136">
        <v>134</v>
      </c>
      <c r="C136" s="1" t="s">
        <v>267</v>
      </c>
      <c r="D136" s="1" t="s">
        <v>266</v>
      </c>
      <c r="E136" s="1"/>
      <c r="F136" t="str">
        <f t="shared" si="2"/>
        <v>{"XSU", "Sucre", ""},</v>
      </c>
    </row>
    <row r="137" spans="2:6" ht="20">
      <c r="B137">
        <v>135</v>
      </c>
      <c r="C137" s="1" t="s">
        <v>269</v>
      </c>
      <c r="D137" s="1" t="s">
        <v>268</v>
      </c>
      <c r="E137" s="1" t="s">
        <v>335</v>
      </c>
      <c r="F137" t="str">
        <f t="shared" si="2"/>
        <v>{"SBD", "Solomon Islands Dollar", "$"},</v>
      </c>
    </row>
    <row r="138" spans="2:6" ht="20">
      <c r="B138">
        <v>136</v>
      </c>
      <c r="C138" s="1" t="s">
        <v>271</v>
      </c>
      <c r="D138" s="1" t="s">
        <v>270</v>
      </c>
      <c r="E138" s="1"/>
      <c r="F138" t="str">
        <f t="shared" si="2"/>
        <v>{"SOS", "Somali Shilling", ""},</v>
      </c>
    </row>
    <row r="139" spans="2:6" ht="20">
      <c r="B139">
        <v>137</v>
      </c>
      <c r="C139" s="1" t="s">
        <v>273</v>
      </c>
      <c r="D139" s="1" t="s">
        <v>272</v>
      </c>
      <c r="E139" s="1"/>
      <c r="F139" t="str">
        <f t="shared" si="2"/>
        <v>{"SSP", "South Sudanese Pound", ""},</v>
      </c>
    </row>
    <row r="140" spans="2:6" ht="20">
      <c r="B140">
        <v>138</v>
      </c>
      <c r="C140" s="1" t="s">
        <v>275</v>
      </c>
      <c r="D140" s="1" t="s">
        <v>274</v>
      </c>
      <c r="E140" s="1"/>
      <c r="F140" t="str">
        <f t="shared" si="2"/>
        <v>{"LKR", "Sri Lanka Rupee", ""},</v>
      </c>
    </row>
    <row r="141" spans="2:6" ht="20">
      <c r="B141">
        <v>139</v>
      </c>
      <c r="C141" s="1" t="s">
        <v>277</v>
      </c>
      <c r="D141" s="1" t="s">
        <v>276</v>
      </c>
      <c r="E141" s="1"/>
      <c r="F141" t="str">
        <f t="shared" si="2"/>
        <v>{"SDG", "Sudanese Pound", ""},</v>
      </c>
    </row>
    <row r="142" spans="2:6" ht="20">
      <c r="B142">
        <v>140</v>
      </c>
      <c r="C142" s="1" t="s">
        <v>279</v>
      </c>
      <c r="D142" s="1" t="s">
        <v>278</v>
      </c>
      <c r="E142" s="1"/>
      <c r="F142" t="str">
        <f t="shared" si="2"/>
        <v>{"SRD", "Surinam Dollar", ""},</v>
      </c>
    </row>
    <row r="143" spans="2:6" ht="20">
      <c r="B143">
        <v>141</v>
      </c>
      <c r="C143" s="1" t="s">
        <v>281</v>
      </c>
      <c r="D143" s="1" t="s">
        <v>280</v>
      </c>
      <c r="E143" s="1"/>
      <c r="F143" t="str">
        <f t="shared" si="2"/>
        <v>{"SZL", "Lilangeni", ""},</v>
      </c>
    </row>
    <row r="144" spans="2:6" ht="20">
      <c r="B144">
        <v>142</v>
      </c>
      <c r="C144" s="1" t="s">
        <v>283</v>
      </c>
      <c r="D144" s="1" t="s">
        <v>282</v>
      </c>
      <c r="E144" s="1" t="s">
        <v>337</v>
      </c>
      <c r="F144" t="str">
        <f t="shared" si="2"/>
        <v>{"SEK", "Swedish Krona", "Kr"},</v>
      </c>
    </row>
    <row r="145" spans="2:6" ht="20">
      <c r="B145">
        <v>143</v>
      </c>
      <c r="C145" s="1" t="s">
        <v>285</v>
      </c>
      <c r="D145" s="1" t="s">
        <v>284</v>
      </c>
      <c r="E145" s="1"/>
      <c r="F145" t="str">
        <f t="shared" si="2"/>
        <v>{"CHE", "WIR Euro", ""},</v>
      </c>
    </row>
    <row r="146" spans="2:6" ht="20">
      <c r="B146">
        <v>144</v>
      </c>
      <c r="C146" s="1" t="s">
        <v>287</v>
      </c>
      <c r="D146" s="1" t="s">
        <v>286</v>
      </c>
      <c r="E146" s="1"/>
      <c r="F146" t="str">
        <f t="shared" si="2"/>
        <v>{"CHW", "WIR Franc", ""},</v>
      </c>
    </row>
    <row r="147" spans="2:6" ht="20">
      <c r="B147">
        <v>145</v>
      </c>
      <c r="C147" s="1" t="s">
        <v>289</v>
      </c>
      <c r="D147" s="1" t="s">
        <v>288</v>
      </c>
      <c r="E147" s="1"/>
      <c r="F147" t="str">
        <f t="shared" si="2"/>
        <v>{"SYP", "Syrian Pound", ""},</v>
      </c>
    </row>
    <row r="148" spans="2:6" ht="20">
      <c r="B148">
        <v>146</v>
      </c>
      <c r="C148" s="1" t="s">
        <v>291</v>
      </c>
      <c r="D148" s="1" t="s">
        <v>290</v>
      </c>
      <c r="E148" s="1" t="s">
        <v>335</v>
      </c>
      <c r="F148" t="str">
        <f t="shared" si="2"/>
        <v>{"TWD", "New Taiwan Dollar", "$"},</v>
      </c>
    </row>
    <row r="149" spans="2:6" ht="20">
      <c r="B149">
        <v>147</v>
      </c>
      <c r="C149" s="1" t="s">
        <v>293</v>
      </c>
      <c r="D149" s="1" t="s">
        <v>292</v>
      </c>
      <c r="E149" s="1"/>
      <c r="F149" t="str">
        <f t="shared" si="2"/>
        <v>{"TJS", "Somoni", ""},</v>
      </c>
    </row>
    <row r="150" spans="2:6" ht="20">
      <c r="B150">
        <v>148</v>
      </c>
      <c r="C150" s="1" t="s">
        <v>295</v>
      </c>
      <c r="D150" s="1" t="s">
        <v>294</v>
      </c>
      <c r="E150" s="1"/>
      <c r="F150" t="str">
        <f t="shared" si="2"/>
        <v>{"TZS", "Tanzanian Shilling", ""},</v>
      </c>
    </row>
    <row r="151" spans="2:6" ht="20">
      <c r="B151">
        <v>149</v>
      </c>
      <c r="C151" s="1" t="s">
        <v>297</v>
      </c>
      <c r="D151" s="1" t="s">
        <v>296</v>
      </c>
      <c r="E151" s="1"/>
      <c r="F151" t="str">
        <f t="shared" si="2"/>
        <v>{"THB", "Baht", ""},</v>
      </c>
    </row>
    <row r="152" spans="2:6" ht="20">
      <c r="B152">
        <v>150</v>
      </c>
      <c r="C152" s="1" t="s">
        <v>299</v>
      </c>
      <c r="D152" s="1" t="s">
        <v>298</v>
      </c>
      <c r="E152" s="1"/>
      <c r="F152" t="str">
        <f t="shared" si="2"/>
        <v>{"TOP", "Pa’anga", ""},</v>
      </c>
    </row>
    <row r="153" spans="2:6" ht="20">
      <c r="B153">
        <v>151</v>
      </c>
      <c r="C153" s="1" t="s">
        <v>301</v>
      </c>
      <c r="D153" s="1" t="s">
        <v>300</v>
      </c>
      <c r="E153" s="1"/>
      <c r="F153" t="str">
        <f t="shared" si="2"/>
        <v>{"TTD", "Trinidad and Tobago Dollar", ""},</v>
      </c>
    </row>
    <row r="154" spans="2:6" ht="20">
      <c r="B154">
        <v>152</v>
      </c>
      <c r="C154" s="1" t="s">
        <v>303</v>
      </c>
      <c r="D154" s="1" t="s">
        <v>302</v>
      </c>
      <c r="E154" s="1"/>
      <c r="F154" t="str">
        <f t="shared" si="2"/>
        <v>{"TND", "Tunisian Dinar", ""},</v>
      </c>
    </row>
    <row r="155" spans="2:6" ht="20">
      <c r="B155">
        <v>153</v>
      </c>
      <c r="C155" s="1" t="s">
        <v>305</v>
      </c>
      <c r="D155" s="1" t="s">
        <v>304</v>
      </c>
      <c r="E155" s="1"/>
      <c r="F155" t="str">
        <f t="shared" si="2"/>
        <v>{"TRY", "Turkish Lira", ""},</v>
      </c>
    </row>
    <row r="156" spans="2:6" ht="20">
      <c r="B156">
        <v>154</v>
      </c>
      <c r="C156" s="1" t="s">
        <v>307</v>
      </c>
      <c r="D156" s="1" t="s">
        <v>306</v>
      </c>
      <c r="E156" s="1"/>
      <c r="F156" t="str">
        <f t="shared" si="2"/>
        <v>{"TMT", "Turkmenistan New Manat", ""},</v>
      </c>
    </row>
    <row r="157" spans="2:6" ht="20">
      <c r="B157">
        <v>155</v>
      </c>
      <c r="C157" s="1" t="s">
        <v>309</v>
      </c>
      <c r="D157" s="1" t="s">
        <v>308</v>
      </c>
      <c r="E157" s="1"/>
      <c r="F157" t="str">
        <f t="shared" si="2"/>
        <v>{"UGX", "Uganda Shilling", ""},</v>
      </c>
    </row>
    <row r="158" spans="2:6" ht="20">
      <c r="B158">
        <v>156</v>
      </c>
      <c r="C158" s="1" t="s">
        <v>311</v>
      </c>
      <c r="D158" s="1" t="s">
        <v>310</v>
      </c>
      <c r="E158" s="1"/>
      <c r="F158" t="str">
        <f t="shared" si="2"/>
        <v>{"UAH", "Hryvnia", ""},</v>
      </c>
    </row>
    <row r="159" spans="2:6" ht="20">
      <c r="B159">
        <v>157</v>
      </c>
      <c r="C159" s="1" t="s">
        <v>313</v>
      </c>
      <c r="D159" s="1" t="s">
        <v>312</v>
      </c>
      <c r="E159" s="1"/>
      <c r="F159" t="str">
        <f t="shared" si="2"/>
        <v>{"AED", "UAE Dirham", ""},</v>
      </c>
    </row>
    <row r="160" spans="2:6" ht="20">
      <c r="B160">
        <v>158</v>
      </c>
      <c r="C160" s="1" t="s">
        <v>315</v>
      </c>
      <c r="D160" s="1" t="s">
        <v>314</v>
      </c>
      <c r="E160" s="1"/>
      <c r="F160" t="str">
        <f t="shared" si="2"/>
        <v>{"USN", "US Dollar (Next day)", ""},</v>
      </c>
    </row>
    <row r="161" spans="2:6" ht="20">
      <c r="B161">
        <v>159</v>
      </c>
      <c r="C161" s="1" t="s">
        <v>317</v>
      </c>
      <c r="D161" s="1" t="s">
        <v>316</v>
      </c>
      <c r="E161" s="1"/>
      <c r="F161" t="str">
        <f t="shared" si="2"/>
        <v>{"UYI", "Uruguay Peso en Unidades Indexadas (URUIURUI)", ""},</v>
      </c>
    </row>
    <row r="162" spans="2:6" ht="20">
      <c r="B162">
        <v>160</v>
      </c>
      <c r="C162" s="1" t="s">
        <v>319</v>
      </c>
      <c r="D162" s="1" t="s">
        <v>318</v>
      </c>
      <c r="E162" s="1"/>
      <c r="F162" t="str">
        <f t="shared" si="2"/>
        <v>{"UYU", "Peso Uruguayo", ""},</v>
      </c>
    </row>
    <row r="163" spans="2:6" ht="20">
      <c r="B163">
        <v>161</v>
      </c>
      <c r="C163" s="1" t="s">
        <v>321</v>
      </c>
      <c r="D163" s="1" t="s">
        <v>320</v>
      </c>
      <c r="E163" s="1"/>
      <c r="F163" t="str">
        <f t="shared" si="2"/>
        <v>{"UZS", "Uzbekistan Sum", ""},</v>
      </c>
    </row>
    <row r="164" spans="2:6" ht="20">
      <c r="B164">
        <v>162</v>
      </c>
      <c r="C164" s="1" t="s">
        <v>323</v>
      </c>
      <c r="D164" s="1" t="s">
        <v>322</v>
      </c>
      <c r="E164" s="1"/>
      <c r="F164" t="str">
        <f t="shared" si="2"/>
        <v>{"VUV", "Vatu", ""},</v>
      </c>
    </row>
    <row r="165" spans="2:6" ht="20">
      <c r="B165">
        <v>163</v>
      </c>
      <c r="C165" s="1" t="s">
        <v>325</v>
      </c>
      <c r="D165" s="1" t="s">
        <v>324</v>
      </c>
      <c r="E165" s="1"/>
      <c r="F165" t="str">
        <f t="shared" si="2"/>
        <v>{"VEF", "Bolivar", ""},</v>
      </c>
    </row>
    <row r="166" spans="2:6" ht="20">
      <c r="B166">
        <v>164</v>
      </c>
      <c r="C166" s="1" t="s">
        <v>326</v>
      </c>
      <c r="D166" s="1" t="s">
        <v>324</v>
      </c>
      <c r="E166" s="1"/>
      <c r="F166" t="str">
        <f t="shared" si="2"/>
        <v>{"VED", "Bolivar", ""},</v>
      </c>
    </row>
    <row r="167" spans="2:6" ht="20">
      <c r="B167">
        <v>165</v>
      </c>
      <c r="C167" s="1" t="s">
        <v>328</v>
      </c>
      <c r="D167" s="1" t="s">
        <v>327</v>
      </c>
      <c r="E167" s="1"/>
      <c r="F167" t="str">
        <f t="shared" si="2"/>
        <v>{"VND", "Dong", ""},</v>
      </c>
    </row>
    <row r="168" spans="2:6" ht="20">
      <c r="B168">
        <v>166</v>
      </c>
      <c r="C168" s="1" t="s">
        <v>330</v>
      </c>
      <c r="D168" s="1" t="s">
        <v>329</v>
      </c>
      <c r="E168" s="1"/>
      <c r="F168" t="str">
        <f t="shared" si="2"/>
        <v>{"YER", "Yemeni Rial", ""},</v>
      </c>
    </row>
    <row r="169" spans="2:6" ht="20">
      <c r="B169">
        <v>167</v>
      </c>
      <c r="C169" s="1" t="s">
        <v>332</v>
      </c>
      <c r="D169" s="1" t="s">
        <v>331</v>
      </c>
      <c r="E169" s="1"/>
      <c r="F169" t="str">
        <f t="shared" si="2"/>
        <v>{"ZMW", "Zambian Kwacha", ""},</v>
      </c>
    </row>
    <row r="170" spans="2:6" ht="20">
      <c r="B170">
        <v>168</v>
      </c>
      <c r="C170" s="1" t="s">
        <v>334</v>
      </c>
      <c r="D170" s="1" t="s">
        <v>333</v>
      </c>
      <c r="E170" s="1" t="s">
        <v>335</v>
      </c>
      <c r="F170" t="str">
        <f t="shared" si="2"/>
        <v>{"ZWL", "Zimbabwe Dollar", "$"},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590-2B98-534C-99BF-725245EB1545}">
  <dimension ref="B2:H38"/>
  <sheetViews>
    <sheetView zoomScale="130" zoomScaleNormal="130" workbookViewId="0">
      <selection activeCell="H36" sqref="H36"/>
    </sheetView>
  </sheetViews>
  <sheetFormatPr baseColWidth="10" defaultRowHeight="16"/>
  <cols>
    <col min="1" max="1" width="3.5" customWidth="1"/>
    <col min="2" max="2" width="3.33203125" customWidth="1"/>
    <col min="4" max="4" width="24.5" bestFit="1" customWidth="1"/>
    <col min="7" max="7" width="2.83203125" customWidth="1"/>
    <col min="8" max="8" width="98.1640625" customWidth="1"/>
  </cols>
  <sheetData>
    <row r="2" spans="2:8">
      <c r="B2" t="s">
        <v>358</v>
      </c>
    </row>
    <row r="3" spans="2:8">
      <c r="B3" s="3" t="s">
        <v>357</v>
      </c>
      <c r="C3" s="3" t="s">
        <v>341</v>
      </c>
      <c r="D3" s="3" t="s">
        <v>340</v>
      </c>
      <c r="E3" s="3" t="s">
        <v>355</v>
      </c>
      <c r="F3" s="3" t="s">
        <v>356</v>
      </c>
    </row>
    <row r="4" spans="2:8">
      <c r="B4" s="4">
        <v>1</v>
      </c>
      <c r="C4" s="4" t="s">
        <v>360</v>
      </c>
      <c r="D4" s="4" t="s">
        <v>361</v>
      </c>
      <c r="E4" s="5">
        <f ca="1">TODAY()</f>
        <v>45507</v>
      </c>
      <c r="F4" s="5">
        <f ca="1">TODAY()</f>
        <v>45507</v>
      </c>
      <c r="H4" t="str">
        <f ca="1">"INSERT INTO " &amp; $B$2 &amp; " (" &amp; $B$3 &amp; ", " &amp; $C$3 &amp; ", " &amp; $D$3 &amp; ", " &amp; $E$3 &amp; ", " &amp; $F$3 &amp; ") VALUES (" &amp; $B4 &amp; ", " &amp; CHAR(39) &amp; $C4 &amp; CHAR(39) &amp; ", " &amp; CHAR(39) &amp; $D4 &amp; CHAR(39) &amp; ", " &amp; CHAR(39) &amp; TEXT($E4, "yyyy-mm-dd") &amp; CHAR(39) &amp; ", " &amp; CHAR(39) &amp; TEXT($F4, "yyyy-mm-dd") &amp; CHAR(39) &amp; ");"</f>
        <v>INSERT INTO payee (id, code, name, created, updated) VALUES (1, 'EDF', 'EDF Energy', '2024-08-03', '2024-08-03');</v>
      </c>
    </row>
    <row r="5" spans="2:8">
      <c r="B5" s="4">
        <v>2</v>
      </c>
      <c r="C5" s="4" t="s">
        <v>362</v>
      </c>
      <c r="D5" s="4" t="s">
        <v>363</v>
      </c>
      <c r="E5" s="5">
        <f t="shared" ref="E5:F21" ca="1" si="0">TODAY()</f>
        <v>45507</v>
      </c>
      <c r="F5" s="5">
        <f t="shared" ca="1" si="0"/>
        <v>45507</v>
      </c>
      <c r="H5" t="str">
        <f t="shared" ref="H5:H24" ca="1" si="1">"INSERT INTO " &amp; $B$2 &amp; " (" &amp; $B$3 &amp; ", " &amp; $C$3 &amp; ", " &amp; $D$3 &amp; ", " &amp; $E$3 &amp; ", " &amp; $F$3 &amp; ") VALUES (" &amp; $B5 &amp; ", " &amp; CHAR(39) &amp; $C5 &amp; CHAR(39) &amp; ", " &amp; CHAR(39) &amp; $D5 &amp; CHAR(39) &amp; ", " &amp; CHAR(39) &amp; TEXT($E5, "yyyy-mm-dd") &amp; CHAR(39) &amp; ", " &amp; CHAR(39) &amp; TEXT($F5, "yyyy-mm-dd") &amp; CHAR(39) &amp; ");"</f>
        <v>INSERT INTO payee (id, code, name, created, updated) VALUES (2, 'BEXL', 'Bexley Borough Council', '2024-08-03', '2024-08-03');</v>
      </c>
    </row>
    <row r="6" spans="2:8">
      <c r="B6" s="4">
        <v>3</v>
      </c>
      <c r="C6" s="4" t="s">
        <v>364</v>
      </c>
      <c r="D6" s="4" t="s">
        <v>365</v>
      </c>
      <c r="E6" s="5">
        <f t="shared" ca="1" si="0"/>
        <v>45507</v>
      </c>
      <c r="F6" s="5">
        <f t="shared" ca="1" si="0"/>
        <v>45507</v>
      </c>
      <c r="H6" t="str">
        <f t="shared" ca="1" si="1"/>
        <v>INSERT INTO payee (id, code, name, created, updated) VALUES (3, 'HALFX', 'Halifax Building Society', '2024-08-03', '2024-08-03');</v>
      </c>
    </row>
    <row r="7" spans="2:8">
      <c r="B7" s="4">
        <v>4</v>
      </c>
      <c r="C7" s="4" t="s">
        <v>366</v>
      </c>
      <c r="D7" s="4" t="s">
        <v>367</v>
      </c>
      <c r="E7" s="5">
        <f t="shared" ca="1" si="0"/>
        <v>45507</v>
      </c>
      <c r="F7" s="5">
        <f t="shared" ca="1" si="0"/>
        <v>45507</v>
      </c>
      <c r="H7" t="str">
        <f t="shared" ca="1" si="1"/>
        <v>INSERT INTO payee (id, code, name, created, updated) VALUES (4, 'VODA', 'Vodafone', '2024-08-03', '2024-08-03');</v>
      </c>
    </row>
    <row r="8" spans="2:8">
      <c r="B8" s="4">
        <v>5</v>
      </c>
      <c r="C8" s="4" t="s">
        <v>368</v>
      </c>
      <c r="D8" s="4" t="s">
        <v>369</v>
      </c>
      <c r="E8" s="5">
        <f t="shared" ca="1" si="0"/>
        <v>45507</v>
      </c>
      <c r="F8" s="5">
        <f t="shared" ca="1" si="0"/>
        <v>45507</v>
      </c>
      <c r="H8" t="str">
        <f t="shared" ca="1" si="1"/>
        <v>INSERT INTO payee (id, code, name, created, updated) VALUES (5, 'TWAT', 'Thames Water', '2024-08-03', '2024-08-03');</v>
      </c>
    </row>
    <row r="9" spans="2:8">
      <c r="B9" s="4">
        <v>6</v>
      </c>
      <c r="C9" s="4" t="s">
        <v>370</v>
      </c>
      <c r="D9" s="4" t="s">
        <v>371</v>
      </c>
      <c r="E9" s="5">
        <f t="shared" ca="1" si="0"/>
        <v>45507</v>
      </c>
      <c r="F9" s="5">
        <f t="shared" ca="1" si="0"/>
        <v>45507</v>
      </c>
      <c r="H9" t="str">
        <f t="shared" ca="1" si="1"/>
        <v>INSERT INTO payee (id, code, name, created, updated) VALUES (6, 'BT', 'British Telecommunications', '2024-08-03', '2024-08-03');</v>
      </c>
    </row>
    <row r="10" spans="2:8">
      <c r="B10" s="4">
        <v>7</v>
      </c>
      <c r="C10" s="4" t="s">
        <v>354</v>
      </c>
      <c r="D10" s="4" t="s">
        <v>353</v>
      </c>
      <c r="E10" s="5">
        <f t="shared" ca="1" si="0"/>
        <v>45507</v>
      </c>
      <c r="F10" s="5">
        <f t="shared" ca="1" si="0"/>
        <v>45507</v>
      </c>
      <c r="H10" t="str">
        <f t="shared" ca="1" si="1"/>
        <v>INSERT INTO payee (id, code, name, created, updated) VALUES (7, 'MBNA', 'MBNA Credit Card', '2024-08-03', '2024-08-03');</v>
      </c>
    </row>
    <row r="11" spans="2:8">
      <c r="B11" s="4">
        <v>8</v>
      </c>
      <c r="C11" s="4" t="s">
        <v>372</v>
      </c>
      <c r="D11" s="4" t="s">
        <v>373</v>
      </c>
      <c r="E11" s="5">
        <f t="shared" ca="1" si="0"/>
        <v>45507</v>
      </c>
      <c r="F11" s="5">
        <f t="shared" ca="1" si="0"/>
        <v>45507</v>
      </c>
      <c r="H11" t="str">
        <f t="shared" ca="1" si="1"/>
        <v>INSERT INTO payee (id, code, name, created, updated) VALUES (8, 'ADOBE', 'Adobe CC', '2024-08-03', '2024-08-03');</v>
      </c>
    </row>
    <row r="12" spans="2:8">
      <c r="B12" s="4">
        <v>9</v>
      </c>
      <c r="C12" s="4" t="s">
        <v>374</v>
      </c>
      <c r="D12" s="4" t="s">
        <v>374</v>
      </c>
      <c r="E12" s="5">
        <f t="shared" ca="1" si="0"/>
        <v>45507</v>
      </c>
      <c r="F12" s="5">
        <f t="shared" ca="1" si="0"/>
        <v>45507</v>
      </c>
      <c r="H12" t="str">
        <f t="shared" ca="1" si="1"/>
        <v>INSERT INTO payee (id, code, name, created, updated) VALUES (9, 'RNLI', 'RNLI', '2024-08-03', '2024-08-03');</v>
      </c>
    </row>
    <row r="13" spans="2:8">
      <c r="B13" s="4">
        <v>10</v>
      </c>
      <c r="C13" s="4" t="s">
        <v>375</v>
      </c>
      <c r="D13" s="4" t="s">
        <v>376</v>
      </c>
      <c r="E13" s="5">
        <f ca="1">TODAY()</f>
        <v>45507</v>
      </c>
      <c r="F13" s="5">
        <f ca="1">TODAY()</f>
        <v>45507</v>
      </c>
      <c r="H13" t="str">
        <f t="shared" ca="1" si="1"/>
        <v>INSERT INTO payee (id, code, name, created, updated) VALUES (10, 'AVIVA', 'Aviva Insurance', '2024-08-03', '2024-08-03');</v>
      </c>
    </row>
    <row r="14" spans="2:8">
      <c r="B14" s="4">
        <v>11</v>
      </c>
      <c r="C14" s="4" t="s">
        <v>377</v>
      </c>
      <c r="D14" s="4" t="s">
        <v>449</v>
      </c>
      <c r="E14" s="5">
        <f t="shared" ca="1" si="0"/>
        <v>45507</v>
      </c>
      <c r="F14" s="5">
        <f t="shared" ca="1" si="0"/>
        <v>45507</v>
      </c>
      <c r="H14" t="str">
        <f t="shared" ca="1" si="1"/>
        <v>INSERT INTO payee (id, code, name, created, updated) VALUES (11, 'SAINS', 'Sainsburys', '2024-08-03', '2024-08-03');</v>
      </c>
    </row>
    <row r="15" spans="2:8">
      <c r="B15" s="4">
        <v>12</v>
      </c>
      <c r="C15" s="4" t="s">
        <v>378</v>
      </c>
      <c r="D15" s="4" t="s">
        <v>379</v>
      </c>
      <c r="E15" s="5">
        <f t="shared" ca="1" si="0"/>
        <v>45507</v>
      </c>
      <c r="F15" s="5">
        <f t="shared" ca="1" si="0"/>
        <v>45507</v>
      </c>
      <c r="H15" t="str">
        <f t="shared" ca="1" si="1"/>
        <v>INSERT INTO payee (id, code, name, created, updated) VALUES (12, 'ASDA', 'Asda Supermarket', '2024-08-03', '2024-08-03');</v>
      </c>
    </row>
    <row r="16" spans="2:8">
      <c r="B16" s="4">
        <v>13</v>
      </c>
      <c r="C16" s="4" t="s">
        <v>380</v>
      </c>
      <c r="D16" s="4" t="s">
        <v>381</v>
      </c>
      <c r="E16" s="5">
        <f t="shared" ca="1" si="0"/>
        <v>45507</v>
      </c>
      <c r="F16" s="5">
        <f t="shared" ca="1" si="0"/>
        <v>45507</v>
      </c>
      <c r="H16" t="str">
        <f t="shared" ca="1" si="1"/>
        <v>INSERT INTO payee (id, code, name, created, updated) VALUES (13, 'TFL', 'Transport for London', '2024-08-03', '2024-08-03');</v>
      </c>
    </row>
    <row r="17" spans="2:8">
      <c r="B17" s="4">
        <v>14</v>
      </c>
      <c r="C17" s="4" t="s">
        <v>382</v>
      </c>
      <c r="D17" s="4" t="s">
        <v>383</v>
      </c>
      <c r="E17" s="5">
        <f t="shared" ca="1" si="0"/>
        <v>45507</v>
      </c>
      <c r="F17" s="5">
        <f t="shared" ca="1" si="0"/>
        <v>45507</v>
      </c>
      <c r="H17" t="str">
        <f t="shared" ca="1" si="1"/>
        <v>INSERT INTO payee (id, code, name, created, updated) VALUES (14, 'WASAB', 'Wasabi Bento', '2024-08-03', '2024-08-03');</v>
      </c>
    </row>
    <row r="18" spans="2:8">
      <c r="B18" s="4">
        <v>15</v>
      </c>
      <c r="C18" s="4" t="s">
        <v>384</v>
      </c>
      <c r="D18" s="4" t="s">
        <v>385</v>
      </c>
      <c r="E18" s="5">
        <f t="shared" ca="1" si="0"/>
        <v>45507</v>
      </c>
      <c r="F18" s="5">
        <f t="shared" ca="1" si="0"/>
        <v>45507</v>
      </c>
      <c r="H18" t="str">
        <f t="shared" ca="1" si="1"/>
        <v>INSERT INTO payee (id, code, name, created, updated) VALUES (15, 'PRET', 'Pret a Manger', '2024-08-03', '2024-08-03');</v>
      </c>
    </row>
    <row r="19" spans="2:8">
      <c r="B19" s="4">
        <v>16</v>
      </c>
      <c r="C19" s="4" t="s">
        <v>386</v>
      </c>
      <c r="D19" s="4" t="s">
        <v>387</v>
      </c>
      <c r="E19" s="5">
        <f t="shared" ca="1" si="0"/>
        <v>45507</v>
      </c>
      <c r="F19" s="5">
        <f t="shared" ca="1" si="0"/>
        <v>45507</v>
      </c>
      <c r="H19" t="str">
        <f t="shared" ca="1" si="1"/>
        <v>INSERT INTO payee (id, code, name, created, updated) VALUES (16, 'UBER', 'Uber', '2024-08-03', '2024-08-03');</v>
      </c>
    </row>
    <row r="20" spans="2:8">
      <c r="B20" s="4">
        <v>17</v>
      </c>
      <c r="C20" s="4" t="s">
        <v>443</v>
      </c>
      <c r="D20" s="4" t="s">
        <v>444</v>
      </c>
      <c r="E20" s="5">
        <f ca="1">TODAY()</f>
        <v>45507</v>
      </c>
      <c r="F20" s="5">
        <f ca="1">TODAY()</f>
        <v>45507</v>
      </c>
      <c r="H20" t="str">
        <f ca="1">"INSERT INTO " &amp; $B$2 &amp; " (" &amp; $B$3 &amp; ", " &amp; $C$3 &amp; ", " &amp; $D$3 &amp; ", " &amp; $E$3 &amp; ", " &amp; $F$3 &amp; ") VALUES (" &amp; $B20 &amp; ", " &amp; CHAR(39) &amp; $C20 &amp; CHAR(39) &amp; ", " &amp; CHAR(39) &amp; $D20 &amp; CHAR(39) &amp; ", " &amp; CHAR(39) &amp; TEXT($E20, "yyyy-mm-dd") &amp; CHAR(39) &amp; ", " &amp; CHAR(39) &amp; TEXT($F20, "yyyy-mm-dd") &amp; CHAR(39) &amp; ");"</f>
        <v>INSERT INTO payee (id, code, name, created, updated) VALUES (17, 'AMAZN', 'Amazon', '2024-08-03', '2024-08-03');</v>
      </c>
    </row>
    <row r="21" spans="2:8">
      <c r="B21" s="4">
        <v>18</v>
      </c>
      <c r="C21" s="4" t="s">
        <v>445</v>
      </c>
      <c r="D21" s="4" t="s">
        <v>446</v>
      </c>
      <c r="E21" s="5">
        <f t="shared" ca="1" si="0"/>
        <v>45507</v>
      </c>
      <c r="F21" s="5">
        <f t="shared" ca="1" si="0"/>
        <v>45507</v>
      </c>
      <c r="H21" t="str">
        <f t="shared" ca="1" si="1"/>
        <v>INSERT INTO payee (id, code, name, created, updated) VALUES (18, 'MAS', 'Marks &amp; Spencer', '2024-08-03', '2024-08-03');</v>
      </c>
    </row>
    <row r="22" spans="2:8">
      <c r="B22" s="4">
        <v>19</v>
      </c>
      <c r="C22" s="4" t="s">
        <v>447</v>
      </c>
      <c r="D22" s="4" t="s">
        <v>448</v>
      </c>
      <c r="E22" s="5">
        <f t="shared" ref="E22:F24" ca="1" si="2">TODAY()</f>
        <v>45507</v>
      </c>
      <c r="F22" s="5">
        <f t="shared" ca="1" si="2"/>
        <v>45507</v>
      </c>
      <c r="H22" t="str">
        <f t="shared" ca="1" si="1"/>
        <v>INSERT INTO payee (id, code, name, created, updated) VALUES (19, 'BAQ', 'B &amp; Q', '2024-08-03', '2024-08-03');</v>
      </c>
    </row>
    <row r="23" spans="2:8">
      <c r="B23" s="4">
        <v>20</v>
      </c>
      <c r="C23" s="4" t="s">
        <v>467</v>
      </c>
      <c r="D23" s="4" t="s">
        <v>468</v>
      </c>
      <c r="E23" s="5">
        <f t="shared" ca="1" si="2"/>
        <v>45507</v>
      </c>
      <c r="F23" s="5">
        <f t="shared" ca="1" si="2"/>
        <v>45507</v>
      </c>
      <c r="H23" t="str">
        <f t="shared" ca="1" si="1"/>
        <v>INSERT INTO payee (id, code, name, created, updated) VALUES (20, 'APPLE', 'Apple Inc', '2024-08-03', '2024-08-03');</v>
      </c>
    </row>
    <row r="24" spans="2:8">
      <c r="B24" s="4">
        <v>21</v>
      </c>
      <c r="C24" s="4" t="s">
        <v>471</v>
      </c>
      <c r="D24" s="4" t="s">
        <v>472</v>
      </c>
      <c r="E24" s="5">
        <f t="shared" ca="1" si="2"/>
        <v>45507</v>
      </c>
      <c r="F24" s="5">
        <f t="shared" ca="1" si="2"/>
        <v>45507</v>
      </c>
      <c r="H24" t="str">
        <f t="shared" ca="1" si="1"/>
        <v>INSERT INTO payee (id, code, name, created, updated) VALUES (21, 'NSPRO', 'Nesspresso', '2024-08-03', '2024-08-03');</v>
      </c>
    </row>
    <row r="25" spans="2:8">
      <c r="B25" s="4"/>
      <c r="C25" s="4"/>
      <c r="D25" s="4"/>
      <c r="E25" s="4"/>
      <c r="F25" s="4"/>
    </row>
    <row r="26" spans="2:8">
      <c r="B26" s="4"/>
      <c r="C26" s="4"/>
      <c r="D26" s="4"/>
      <c r="E26" s="4"/>
      <c r="F26" s="4"/>
    </row>
    <row r="27" spans="2:8">
      <c r="B27" s="4"/>
      <c r="C27" s="4"/>
      <c r="D27" s="4"/>
      <c r="E27" s="4"/>
      <c r="F27" s="4"/>
    </row>
    <row r="28" spans="2:8">
      <c r="B28" s="4"/>
      <c r="C28" s="4"/>
      <c r="D28" s="4"/>
      <c r="E28" s="4"/>
      <c r="F28" s="4"/>
    </row>
    <row r="29" spans="2:8">
      <c r="B29" s="4"/>
      <c r="C29" s="4"/>
      <c r="D29" s="4"/>
      <c r="E29" s="4"/>
      <c r="F29" s="4"/>
    </row>
    <row r="30" spans="2:8">
      <c r="B30" s="4"/>
      <c r="C30" s="4"/>
      <c r="D30" s="4"/>
      <c r="E30" s="4"/>
      <c r="F30" s="4"/>
    </row>
    <row r="31" spans="2:8">
      <c r="B31" s="4"/>
      <c r="C31" s="4"/>
      <c r="D31" s="4"/>
      <c r="E31" s="4"/>
      <c r="F31" s="4"/>
    </row>
    <row r="32" spans="2:8">
      <c r="B32" s="4"/>
      <c r="C32" s="4"/>
      <c r="D32" s="4"/>
      <c r="E32" s="4"/>
      <c r="F32" s="4"/>
    </row>
    <row r="33" spans="2:6">
      <c r="B33" s="4"/>
      <c r="C33" s="4"/>
      <c r="D33" s="4"/>
      <c r="E33" s="4"/>
      <c r="F33" s="4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  <row r="38" spans="2:6">
      <c r="B38" s="4"/>
      <c r="C38" s="4"/>
      <c r="D38" s="4"/>
      <c r="E38" s="4"/>
      <c r="F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783B-9638-A94B-85FF-4F96225485BA}">
  <dimension ref="B2:K23"/>
  <sheetViews>
    <sheetView zoomScale="130" zoomScaleNormal="130" workbookViewId="0">
      <selection activeCell="K4" sqref="K4"/>
    </sheetView>
  </sheetViews>
  <sheetFormatPr baseColWidth="10" defaultRowHeight="16"/>
  <cols>
    <col min="1" max="2" width="3.33203125" customWidth="1"/>
    <col min="3" max="3" width="22.6640625" customWidth="1"/>
    <col min="5" max="5" width="14.83203125" bestFit="1" customWidth="1"/>
    <col min="6" max="6" width="15.1640625" customWidth="1"/>
    <col min="7" max="9" width="12.33203125" customWidth="1"/>
    <col min="10" max="10" width="2.33203125" customWidth="1"/>
    <col min="11" max="11" width="152.33203125" customWidth="1"/>
  </cols>
  <sheetData>
    <row r="2" spans="2:11">
      <c r="B2" t="s">
        <v>359</v>
      </c>
    </row>
    <row r="3" spans="2:11">
      <c r="B3" s="3" t="s">
        <v>357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355</v>
      </c>
      <c r="I3" s="3" t="s">
        <v>356</v>
      </c>
    </row>
    <row r="4" spans="2:11">
      <c r="B4" s="4">
        <v>1</v>
      </c>
      <c r="C4" s="4" t="s">
        <v>349</v>
      </c>
      <c r="D4" s="4" t="s">
        <v>350</v>
      </c>
      <c r="E4" s="4">
        <v>1280.28</v>
      </c>
      <c r="F4" s="4">
        <v>1280.28</v>
      </c>
      <c r="G4" s="4">
        <v>65</v>
      </c>
      <c r="H4" s="5">
        <f ca="1">TODAY()</f>
        <v>45507</v>
      </c>
      <c r="I4" s="5">
        <f ca="1">TODAY()</f>
        <v>45507</v>
      </c>
      <c r="K4" t="str">
        <f ca="1">"INSERT INTO " &amp; $B$2 &amp; " (" &amp; $B$3 &amp; ", " &amp; $C$3 &amp; ", " &amp; $D$3 &amp; ", " &amp; $E$3 &amp; ", " &amp; $F$3 &amp; ", " &amp; $G$3 &amp; ", " &amp; $H$3 &amp; ", " &amp; $I$3 &amp; ") VALUES (" &amp; $B4 &amp; ", " &amp; CHAR(39) &amp; $C4 &amp; CHAR(39) &amp; ", " &amp; CHAR(39) &amp; $D4 &amp; CHAR(39) &amp; ", " &amp; $E4 &amp; ", " &amp; $F4 &amp; ", " &amp; $G4 &amp; ", " &amp; CHAR(39) &amp; TEXT($H4, "yyyy-mm-dd") &amp; CHAR(39) &amp; ", " &amp; CHAR(39) &amp; TEXT($I4, "yyyy-mm-dd") &amp; CHAR(39) &amp; ");"</f>
        <v>INSERT INTO account (id, name, code, opening_balance, current_balance, currency_id, created, updated) VALUES (1, 'HSBC Current Account', 'HSBC', 1280.28, 1280.28, 65, '2024-08-03', '2024-08-03');</v>
      </c>
    </row>
    <row r="5" spans="2:11">
      <c r="B5" s="4">
        <v>2</v>
      </c>
      <c r="C5" s="4" t="s">
        <v>351</v>
      </c>
      <c r="D5" s="4" t="s">
        <v>352</v>
      </c>
      <c r="E5" s="4">
        <v>8192.67</v>
      </c>
      <c r="F5" s="4">
        <v>8192.67</v>
      </c>
      <c r="G5" s="4">
        <v>65</v>
      </c>
      <c r="H5" s="5">
        <f t="shared" ref="H5:I6" ca="1" si="0">TODAY()</f>
        <v>45507</v>
      </c>
      <c r="I5" s="5">
        <f t="shared" ca="1" si="0"/>
        <v>45507</v>
      </c>
      <c r="K5" t="str">
        <f t="shared" ref="K5:K6" ca="1" si="1">"INSERT INTO " &amp; $B$2 &amp; " (" &amp; $B$3 &amp; ", " &amp; $C$3 &amp; ", " &amp; $D$3 &amp; ", " &amp; $E$3 &amp; ", " &amp; $F$3 &amp; ", " &amp; $G$3 &amp; ", " &amp; $H$3 &amp; ", " &amp; $I$3 &amp; ") VALUES (" &amp; $B5 &amp; ", " &amp; CHAR(39) &amp; $C5 &amp; CHAR(39) &amp; ", " &amp; CHAR(39) &amp; $D5 &amp; CHAR(39) &amp; ", " &amp; $E5 &amp; ", " &amp; $F5 &amp; ", " &amp; $G5 &amp; ", " &amp; CHAR(39) &amp; TEXT($H5, "yyyy-mm-dd") &amp; CHAR(39) &amp; ", " &amp; CHAR(39) &amp; TEXT($I5, "yyyy-mm-dd") &amp; CHAR(39) &amp; ");"</f>
        <v>INSERT INTO account (id, name, code, opening_balance, current_balance, currency_id, created, updated) VALUES (2, 'Lloyds ISA', 'LISA', 8192.67, 8192.67, 65, '2024-08-03', '2024-08-03');</v>
      </c>
    </row>
    <row r="6" spans="2:11">
      <c r="B6" s="4">
        <v>3</v>
      </c>
      <c r="C6" s="4" t="s">
        <v>353</v>
      </c>
      <c r="D6" s="4" t="s">
        <v>354</v>
      </c>
      <c r="E6" s="4">
        <v>-2048.94</v>
      </c>
      <c r="F6" s="4">
        <v>-2048.94</v>
      </c>
      <c r="G6" s="4">
        <v>65</v>
      </c>
      <c r="H6" s="5">
        <f t="shared" ca="1" si="0"/>
        <v>45507</v>
      </c>
      <c r="I6" s="5">
        <f t="shared" ca="1" si="0"/>
        <v>45507</v>
      </c>
      <c r="K6" t="str">
        <f t="shared" ca="1" si="1"/>
        <v>INSERT INTO account (id, name, code, opening_balance, current_balance, currency_id, created, updated) VALUES (3, 'MBNA Credit Card', 'MBNA', -2048.94, -2048.94, 65, '2024-08-03', '2024-08-03');</v>
      </c>
    </row>
    <row r="7" spans="2:11">
      <c r="B7" s="4"/>
      <c r="C7" s="4"/>
      <c r="D7" s="4"/>
      <c r="E7" s="4"/>
      <c r="F7" s="4"/>
      <c r="G7" s="4"/>
      <c r="H7" s="5"/>
      <c r="I7" s="5"/>
    </row>
    <row r="8" spans="2:11">
      <c r="B8" s="4"/>
      <c r="C8" s="4"/>
      <c r="D8" s="4"/>
      <c r="E8" s="4"/>
      <c r="F8" s="4"/>
      <c r="G8" s="4"/>
      <c r="H8" s="5"/>
      <c r="I8" s="5"/>
    </row>
    <row r="9" spans="2:11">
      <c r="B9" s="4"/>
      <c r="C9" s="4"/>
      <c r="D9" s="4"/>
      <c r="E9" s="4"/>
      <c r="F9" s="4"/>
      <c r="G9" s="4"/>
      <c r="H9" s="5"/>
      <c r="I9" s="5"/>
    </row>
    <row r="10" spans="2:11">
      <c r="B10" s="4"/>
      <c r="C10" s="4"/>
      <c r="D10" s="4"/>
      <c r="E10" s="4"/>
      <c r="F10" s="4"/>
      <c r="G10" s="4"/>
      <c r="H10" s="5"/>
      <c r="I10" s="5"/>
    </row>
    <row r="11" spans="2:11">
      <c r="B11" s="4"/>
      <c r="C11" s="4"/>
      <c r="D11" s="4"/>
      <c r="E11" s="4"/>
      <c r="F11" s="4"/>
      <c r="G11" s="4"/>
      <c r="H11" s="5"/>
      <c r="I11" s="5"/>
    </row>
    <row r="12" spans="2:11">
      <c r="B12" s="4"/>
      <c r="C12" s="4"/>
      <c r="D12" s="4"/>
      <c r="E12" s="4"/>
      <c r="F12" s="4"/>
      <c r="G12" s="4"/>
      <c r="H12" s="5"/>
      <c r="I12" s="5"/>
    </row>
    <row r="13" spans="2:11">
      <c r="B13" s="4"/>
      <c r="C13" s="4"/>
      <c r="D13" s="4"/>
      <c r="E13" s="4"/>
      <c r="F13" s="4"/>
      <c r="G13" s="4"/>
      <c r="H13" s="5"/>
      <c r="I13" s="5"/>
    </row>
    <row r="14" spans="2:11">
      <c r="B14" s="4"/>
      <c r="C14" s="4"/>
      <c r="D14" s="4"/>
      <c r="E14" s="4"/>
      <c r="F14" s="4"/>
      <c r="G14" s="4"/>
      <c r="H14" s="5"/>
      <c r="I14" s="5"/>
    </row>
    <row r="15" spans="2:11">
      <c r="B15" s="4"/>
      <c r="C15" s="4"/>
      <c r="D15" s="4"/>
      <c r="E15" s="4"/>
      <c r="F15" s="4"/>
      <c r="G15" s="4"/>
      <c r="H15" s="5"/>
      <c r="I15" s="5"/>
    </row>
    <row r="16" spans="2:11">
      <c r="B16" s="4"/>
      <c r="C16" s="4"/>
      <c r="D16" s="4"/>
      <c r="E16" s="4"/>
      <c r="F16" s="4"/>
      <c r="G16" s="4"/>
      <c r="H16" s="5"/>
      <c r="I16" s="5"/>
    </row>
    <row r="17" spans="2:9">
      <c r="B17" s="4"/>
      <c r="C17" s="4"/>
      <c r="D17" s="4"/>
      <c r="E17" s="4"/>
      <c r="F17" s="4"/>
      <c r="G17" s="4"/>
      <c r="H17" s="5"/>
      <c r="I17" s="5"/>
    </row>
    <row r="18" spans="2:9">
      <c r="B18" s="4"/>
      <c r="C18" s="4"/>
      <c r="D18" s="4"/>
      <c r="E18" s="4"/>
      <c r="F18" s="4"/>
      <c r="G18" s="4"/>
      <c r="H18" s="5"/>
      <c r="I18" s="5"/>
    </row>
    <row r="19" spans="2:9">
      <c r="B19" s="4"/>
      <c r="C19" s="4"/>
      <c r="D19" s="4"/>
      <c r="E19" s="4"/>
      <c r="F19" s="4"/>
      <c r="G19" s="4"/>
      <c r="H19" s="5"/>
      <c r="I19" s="5"/>
    </row>
    <row r="20" spans="2:9">
      <c r="B20" s="4"/>
      <c r="C20" s="4"/>
      <c r="D20" s="4"/>
      <c r="E20" s="4"/>
      <c r="F20" s="4"/>
      <c r="G20" s="4"/>
      <c r="H20" s="5"/>
      <c r="I20" s="5"/>
    </row>
    <row r="21" spans="2:9">
      <c r="B21" s="4"/>
      <c r="C21" s="4"/>
      <c r="D21" s="4"/>
      <c r="E21" s="4"/>
      <c r="F21" s="4"/>
      <c r="G21" s="4"/>
      <c r="H21" s="5"/>
      <c r="I21" s="5"/>
    </row>
    <row r="22" spans="2:9">
      <c r="B22" s="4"/>
      <c r="C22" s="4"/>
      <c r="D22" s="4"/>
      <c r="E22" s="4"/>
      <c r="F22" s="4"/>
      <c r="G22" s="4"/>
      <c r="H22" s="5"/>
      <c r="I22" s="5"/>
    </row>
    <row r="23" spans="2:9">
      <c r="B23" s="4"/>
      <c r="C23" s="4"/>
      <c r="D23" s="4"/>
      <c r="E23" s="4"/>
      <c r="F23" s="4"/>
      <c r="G23" s="4"/>
      <c r="H23" s="5"/>
      <c r="I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C30-A2E2-E44B-A8C8-5FC8490E8F04}">
  <dimension ref="B2:M23"/>
  <sheetViews>
    <sheetView tabSelected="1" zoomScale="130" zoomScaleNormal="130" workbookViewId="0">
      <selection activeCell="J16" sqref="J16"/>
    </sheetView>
  </sheetViews>
  <sheetFormatPr baseColWidth="10" defaultRowHeight="16"/>
  <cols>
    <col min="1" max="1" width="3.33203125" customWidth="1"/>
    <col min="2" max="2" width="4.5" customWidth="1"/>
    <col min="7" max="7" width="32.6640625" customWidth="1"/>
    <col min="12" max="12" width="3.1640625" customWidth="1"/>
    <col min="13" max="13" width="87.1640625" customWidth="1"/>
  </cols>
  <sheetData>
    <row r="2" spans="2:13">
      <c r="B2" t="s">
        <v>456</v>
      </c>
    </row>
    <row r="3" spans="2:13">
      <c r="B3" s="3" t="s">
        <v>357</v>
      </c>
      <c r="C3" s="3" t="s">
        <v>450</v>
      </c>
      <c r="D3" s="3" t="s">
        <v>451</v>
      </c>
      <c r="E3" s="3" t="s">
        <v>452</v>
      </c>
      <c r="F3" s="3" t="s">
        <v>453</v>
      </c>
      <c r="G3" s="3" t="s">
        <v>388</v>
      </c>
      <c r="H3" s="3" t="s">
        <v>454</v>
      </c>
      <c r="I3" s="3" t="s">
        <v>455</v>
      </c>
      <c r="J3" s="3" t="s">
        <v>355</v>
      </c>
      <c r="K3" s="3" t="s">
        <v>356</v>
      </c>
    </row>
    <row r="4" spans="2:13">
      <c r="B4" s="4">
        <v>1</v>
      </c>
      <c r="C4" s="4">
        <v>1</v>
      </c>
      <c r="D4" s="4">
        <v>2</v>
      </c>
      <c r="E4" s="4">
        <v>1</v>
      </c>
      <c r="F4" s="5">
        <v>45413</v>
      </c>
      <c r="G4" s="4" t="s">
        <v>457</v>
      </c>
      <c r="H4" s="6">
        <v>127.63</v>
      </c>
      <c r="I4" s="4" t="s">
        <v>458</v>
      </c>
      <c r="J4" s="5">
        <f ca="1">TODAY()</f>
        <v>45507</v>
      </c>
      <c r="K4" s="5">
        <f ca="1">TODAY()</f>
        <v>45507</v>
      </c>
      <c r="M4" t="str">
        <f ca="1">"INSERT INTO " &amp; $B$2 &amp; " (" &amp; $B$3 &amp; ", " &amp; $C$3 &amp; ", " &amp; $D$3 &amp; ", " &amp; $E$3 &amp; ", " &amp; $F$3 &amp; ", " &amp; $G$3 &amp; ", " &amp; $H$3 &amp; ", " &amp; $I$3 &amp; ", " &amp; $J$3 &amp; ", " &amp; $K$3 &amp; ") VALUES (" &amp; $B4 &amp; ", " &amp; $C4 &amp; ", " &amp; $D4 &amp; ", " &amp; $E4 &amp; ", " &amp; CHAR(39) &amp; TEXT($F4, "yyyy-mm-dd") &amp; CHAR(39) &amp; ", " &amp; CHAR(39) &amp; $G4 &amp; CHAR(39) &amp; ", " &amp; $H4 &amp; ", " &amp; CHAR(39) &amp; $I4 &amp; CHAR(39) &amp; ", " &amp; CHAR(39) &amp; TEXT($J4, "yyyy-mm-dd") &amp; CHAR(39) &amp; ", " &amp; CHAR(39) &amp; TEXT($K4, "yyyy-mm-dd") &amp; CHAR(39) &amp; ");"</f>
        <v>INSERT INTO recurring_charge (id, account_id, category_id, payee_id, date, description, amount, frequency, created, updated) VALUES (1, 1, 2, 1, '2024-05-01', 'Electricity bill', 127.63, '1m', '2024-08-03', '2024-08-03');</v>
      </c>
    </row>
    <row r="5" spans="2:13">
      <c r="B5" s="4">
        <v>2</v>
      </c>
      <c r="C5" s="4">
        <v>1</v>
      </c>
      <c r="D5" s="4">
        <v>2</v>
      </c>
      <c r="E5" s="4">
        <v>1</v>
      </c>
      <c r="F5" s="5">
        <v>45413</v>
      </c>
      <c r="G5" s="4" t="s">
        <v>459</v>
      </c>
      <c r="H5" s="6">
        <v>115.86</v>
      </c>
      <c r="I5" s="4" t="s">
        <v>458</v>
      </c>
      <c r="J5" s="5">
        <f t="shared" ref="J5:K23" ca="1" si="0">TODAY()</f>
        <v>45507</v>
      </c>
      <c r="K5" s="5">
        <f t="shared" ca="1" si="0"/>
        <v>45507</v>
      </c>
      <c r="M5" t="str">
        <f t="shared" ref="M5:M16" ca="1" si="1">"INSERT INTO " &amp; $B$2 &amp; " (" &amp; $B$3 &amp; ", " &amp; $C$3 &amp; ", " &amp; $D$3 &amp; ", " &amp; $E$3 &amp; ", " &amp; $F$3 &amp; ", " &amp; $G$3 &amp; ", " &amp; $H$3 &amp; ", " &amp; $I$3 &amp; ", " &amp; $J$3 &amp; ", " &amp; $K$3 &amp; ") VALUES (" &amp; $B5 &amp; ", " &amp; $C5 &amp; ", " &amp; $D5 &amp; ", " &amp; $E5 &amp; ", " &amp; CHAR(39) &amp; TEXT($F5, "yyyy-mm-dd") &amp; CHAR(39) &amp; ", " &amp; CHAR(39) &amp; $G5 &amp; CHAR(39) &amp; ", " &amp; $H5 &amp; ", " &amp; CHAR(39) &amp; $I5 &amp; CHAR(39) &amp; ", " &amp; CHAR(39) &amp; TEXT($J5, "yyyy-mm-dd") &amp; CHAR(39) &amp; ", " &amp; CHAR(39) &amp; TEXT($K5, "yyyy-mm-dd") &amp; CHAR(39) &amp; ");"</f>
        <v>INSERT INTO recurring_charge (id, account_id, category_id, payee_id, date, description, amount, frequency, created, updated) VALUES (2, 1, 2, 1, '2024-05-01', 'Gas bill', 115.86, '1m', '2024-08-03', '2024-08-03');</v>
      </c>
    </row>
    <row r="6" spans="2:13">
      <c r="B6" s="4">
        <v>3</v>
      </c>
      <c r="C6" s="4">
        <v>1</v>
      </c>
      <c r="D6" s="4">
        <v>2</v>
      </c>
      <c r="E6" s="4">
        <v>5</v>
      </c>
      <c r="F6" s="5">
        <v>45451</v>
      </c>
      <c r="G6" s="4" t="s">
        <v>460</v>
      </c>
      <c r="H6" s="6">
        <v>85.24</v>
      </c>
      <c r="I6" s="4" t="s">
        <v>458</v>
      </c>
      <c r="J6" s="5">
        <f t="shared" ca="1" si="0"/>
        <v>45507</v>
      </c>
      <c r="K6" s="5">
        <f t="shared" ca="1" si="0"/>
        <v>45507</v>
      </c>
      <c r="M6" t="str">
        <f t="shared" ca="1" si="1"/>
        <v>INSERT INTO recurring_charge (id, account_id, category_id, payee_id, date, description, amount, frequency, created, updated) VALUES (3, 1, 2, 5, '2024-06-08', 'Water bill', 85.24, '1m', '2024-08-03', '2024-08-03');</v>
      </c>
    </row>
    <row r="7" spans="2:13">
      <c r="B7" s="4">
        <v>4</v>
      </c>
      <c r="C7" s="4">
        <v>1</v>
      </c>
      <c r="D7" s="4">
        <v>2</v>
      </c>
      <c r="E7" s="4">
        <v>4</v>
      </c>
      <c r="F7" s="5">
        <v>45427</v>
      </c>
      <c r="G7" s="4" t="s">
        <v>461</v>
      </c>
      <c r="H7" s="6">
        <v>185.63</v>
      </c>
      <c r="I7" s="4" t="s">
        <v>458</v>
      </c>
      <c r="J7" s="5">
        <f t="shared" ca="1" si="0"/>
        <v>45507</v>
      </c>
      <c r="K7" s="5">
        <f t="shared" ca="1" si="0"/>
        <v>45507</v>
      </c>
      <c r="M7" t="str">
        <f t="shared" ca="1" si="1"/>
        <v>INSERT INTO recurring_charge (id, account_id, category_id, payee_id, date, description, amount, frequency, created, updated) VALUES (4, 1, 2, 4, '2024-05-15', 'Mobile bill', 185.63, '1m', '2024-08-03', '2024-08-03');</v>
      </c>
    </row>
    <row r="8" spans="2:13">
      <c r="B8" s="4">
        <v>5</v>
      </c>
      <c r="C8" s="4">
        <v>1</v>
      </c>
      <c r="D8" s="4">
        <v>19</v>
      </c>
      <c r="E8" s="4">
        <v>10</v>
      </c>
      <c r="F8" s="5">
        <v>45312</v>
      </c>
      <c r="G8" s="4" t="s">
        <v>462</v>
      </c>
      <c r="H8" s="6">
        <v>45.63</v>
      </c>
      <c r="I8" s="4" t="s">
        <v>458</v>
      </c>
      <c r="J8" s="5">
        <f t="shared" ca="1" si="0"/>
        <v>45507</v>
      </c>
      <c r="K8" s="5">
        <f t="shared" ca="1" si="0"/>
        <v>45507</v>
      </c>
      <c r="M8" t="str">
        <f t="shared" ca="1" si="1"/>
        <v>INSERT INTO recurring_charge (id, account_id, category_id, payee_id, date, description, amount, frequency, created, updated) VALUES (5, 1, 19, 10, '2024-01-21', 'Home insurance', 45.63, '1m', '2024-08-03', '2024-08-03');</v>
      </c>
    </row>
    <row r="9" spans="2:13">
      <c r="B9" s="4">
        <v>6</v>
      </c>
      <c r="C9" s="4">
        <v>1</v>
      </c>
      <c r="D9" s="4">
        <v>19</v>
      </c>
      <c r="E9" s="4">
        <v>10</v>
      </c>
      <c r="F9" s="5">
        <v>45309</v>
      </c>
      <c r="G9" s="4" t="s">
        <v>463</v>
      </c>
      <c r="H9" s="6">
        <v>87.63</v>
      </c>
      <c r="I9" s="4" t="s">
        <v>458</v>
      </c>
      <c r="J9" s="5">
        <f t="shared" ca="1" si="0"/>
        <v>45507</v>
      </c>
      <c r="K9" s="5">
        <f t="shared" ca="1" si="0"/>
        <v>45507</v>
      </c>
      <c r="M9" t="str">
        <f t="shared" ca="1" si="1"/>
        <v>INSERT INTO recurring_charge (id, account_id, category_id, payee_id, date, description, amount, frequency, created, updated) VALUES (6, 1, 19, 10, '2024-01-18', 'Car insurance', 87.63, '1m', '2024-08-03', '2024-08-03');</v>
      </c>
    </row>
    <row r="10" spans="2:13">
      <c r="B10" s="4">
        <v>7</v>
      </c>
      <c r="C10" s="4">
        <v>1</v>
      </c>
      <c r="D10" s="4">
        <v>17</v>
      </c>
      <c r="E10" s="4">
        <v>2</v>
      </c>
      <c r="F10" s="5">
        <v>45301</v>
      </c>
      <c r="G10" s="4" t="s">
        <v>464</v>
      </c>
      <c r="H10" s="6">
        <v>365.75</v>
      </c>
      <c r="I10" s="4" t="s">
        <v>458</v>
      </c>
      <c r="J10" s="5">
        <f t="shared" ca="1" si="0"/>
        <v>45507</v>
      </c>
      <c r="K10" s="5">
        <f t="shared" ca="1" si="0"/>
        <v>45507</v>
      </c>
      <c r="M10" t="str">
        <f t="shared" ca="1" si="1"/>
        <v>INSERT INTO recurring_charge (id, account_id, category_id, payee_id, date, description, amount, frequency, created, updated) VALUES (7, 1, 17, 2, '2024-01-10', 'Council tax', 365.75, '1m', '2024-08-03', '2024-08-03');</v>
      </c>
    </row>
    <row r="11" spans="2:13">
      <c r="B11" s="4">
        <v>8</v>
      </c>
      <c r="C11" s="4">
        <v>1</v>
      </c>
      <c r="D11" s="4">
        <v>2</v>
      </c>
      <c r="E11" s="4">
        <v>6</v>
      </c>
      <c r="F11" s="5">
        <v>45387</v>
      </c>
      <c r="G11" s="4" t="s">
        <v>465</v>
      </c>
      <c r="H11" s="6">
        <v>43.72</v>
      </c>
      <c r="I11" s="4" t="s">
        <v>458</v>
      </c>
      <c r="J11" s="5">
        <f t="shared" ca="1" si="0"/>
        <v>45507</v>
      </c>
      <c r="K11" s="5">
        <f t="shared" ca="1" si="0"/>
        <v>45507</v>
      </c>
      <c r="M11" t="str">
        <f t="shared" ca="1" si="1"/>
        <v>INSERT INTO recurring_charge (id, account_id, category_id, payee_id, date, description, amount, frequency, created, updated) VALUES (8, 1, 2, 6, '2024-04-05', 'BT Broadband', 43.72, '1m', '2024-08-03', '2024-08-03');</v>
      </c>
    </row>
    <row r="12" spans="2:13">
      <c r="B12" s="4">
        <v>9</v>
      </c>
      <c r="C12" s="4">
        <v>1</v>
      </c>
      <c r="D12" s="4">
        <v>17</v>
      </c>
      <c r="E12" s="4">
        <v>8</v>
      </c>
      <c r="F12" s="5">
        <v>45310</v>
      </c>
      <c r="G12" s="4" t="s">
        <v>373</v>
      </c>
      <c r="H12" s="6">
        <v>9.98</v>
      </c>
      <c r="I12" s="4" t="s">
        <v>458</v>
      </c>
      <c r="J12" s="5">
        <f t="shared" ca="1" si="0"/>
        <v>45507</v>
      </c>
      <c r="K12" s="5">
        <f t="shared" ca="1" si="0"/>
        <v>45507</v>
      </c>
      <c r="M12" t="str">
        <f t="shared" ca="1" si="1"/>
        <v>INSERT INTO recurring_charge (id, account_id, category_id, payee_id, date, description, amount, frequency, created, updated) VALUES (9, 1, 17, 8, '2024-01-19', 'Adobe CC', 9.98, '1m', '2024-08-03', '2024-08-03');</v>
      </c>
    </row>
    <row r="13" spans="2:13">
      <c r="B13" s="4">
        <v>10</v>
      </c>
      <c r="C13" s="4">
        <v>1</v>
      </c>
      <c r="D13" s="4">
        <v>27</v>
      </c>
      <c r="E13" s="4">
        <v>9</v>
      </c>
      <c r="F13" s="5">
        <v>45317</v>
      </c>
      <c r="G13" s="4" t="s">
        <v>374</v>
      </c>
      <c r="H13" s="6">
        <v>5</v>
      </c>
      <c r="I13" s="4" t="s">
        <v>458</v>
      </c>
      <c r="J13" s="5">
        <f ca="1">TODAY()</f>
        <v>45507</v>
      </c>
      <c r="K13" s="5">
        <f ca="1">TODAY()</f>
        <v>45507</v>
      </c>
      <c r="M13" t="str">
        <f t="shared" ca="1" si="1"/>
        <v>INSERT INTO recurring_charge (id, account_id, category_id, payee_id, date, description, amount, frequency, created, updated) VALUES (10, 1, 27, 9, '2024-01-26', 'RNLI', 5, '1m', '2024-08-03', '2024-08-03');</v>
      </c>
    </row>
    <row r="14" spans="2:13">
      <c r="B14" s="4">
        <v>11</v>
      </c>
      <c r="C14" s="4">
        <v>1</v>
      </c>
      <c r="D14" s="4">
        <v>5</v>
      </c>
      <c r="E14" s="4">
        <v>3</v>
      </c>
      <c r="F14" s="5">
        <v>45292</v>
      </c>
      <c r="G14" s="4" t="s">
        <v>466</v>
      </c>
      <c r="H14" s="6">
        <v>2750</v>
      </c>
      <c r="I14" s="4" t="s">
        <v>458</v>
      </c>
      <c r="J14" s="5">
        <f t="shared" ca="1" si="0"/>
        <v>45507</v>
      </c>
      <c r="K14" s="5">
        <f t="shared" ca="1" si="0"/>
        <v>45507</v>
      </c>
      <c r="M14" t="str">
        <f t="shared" ca="1" si="1"/>
        <v>INSERT INTO recurring_charge (id, account_id, category_id, payee_id, date, description, amount, frequency, created, updated) VALUES (11, 1, 5, 3, '2024-01-01', 'Mortgage payment', 2750, '1m', '2024-08-03', '2024-08-03');</v>
      </c>
    </row>
    <row r="15" spans="2:13">
      <c r="B15" s="4">
        <v>12</v>
      </c>
      <c r="C15" s="4">
        <v>1</v>
      </c>
      <c r="D15" s="4">
        <v>19</v>
      </c>
      <c r="E15" s="4">
        <v>20</v>
      </c>
      <c r="F15" s="5">
        <v>45325</v>
      </c>
      <c r="G15" s="4" t="s">
        <v>469</v>
      </c>
      <c r="H15" s="6">
        <v>99</v>
      </c>
      <c r="I15" s="4" t="s">
        <v>470</v>
      </c>
      <c r="J15" s="5">
        <f t="shared" ca="1" si="0"/>
        <v>45507</v>
      </c>
      <c r="K15" s="5">
        <f t="shared" ca="1" si="0"/>
        <v>45507</v>
      </c>
      <c r="M15" t="str">
        <f t="shared" ca="1" si="1"/>
        <v>INSERT INTO recurring_charge (id, account_id, category_id, payee_id, date, description, amount, frequency, created, updated) VALUES (12, 1, 19, 20, '2024-02-03', 'AppleCare + (MacBook Pro)', 99, '1y', '2024-08-03', '2024-08-03');</v>
      </c>
    </row>
    <row r="16" spans="2:13">
      <c r="B16" s="4">
        <v>13</v>
      </c>
      <c r="C16" s="4">
        <v>1</v>
      </c>
      <c r="D16" s="4">
        <v>17</v>
      </c>
      <c r="E16" s="4">
        <v>21</v>
      </c>
      <c r="F16" s="5">
        <v>45336</v>
      </c>
      <c r="G16" s="4" t="s">
        <v>473</v>
      </c>
      <c r="H16" s="6">
        <v>20</v>
      </c>
      <c r="I16" s="4" t="s">
        <v>474</v>
      </c>
      <c r="J16" s="5">
        <f t="shared" ca="1" si="0"/>
        <v>45507</v>
      </c>
      <c r="K16" s="5">
        <f t="shared" ca="1" si="0"/>
        <v>45507</v>
      </c>
      <c r="M16" t="str">
        <f t="shared" ca="1" si="1"/>
        <v>INSERT INTO recurring_charge (id, account_id, category_id, payee_id, date, description, amount, frequency, created, updated) VALUES (13, 1, 17, 21, '2024-02-14', 'Nesspresso subscription', 20, '28d', '2024-08-03', '2024-08-03');</v>
      </c>
    </row>
    <row r="17" spans="2:11">
      <c r="B17" s="4">
        <v>14</v>
      </c>
      <c r="C17" s="4"/>
      <c r="D17" s="4"/>
      <c r="E17" s="4"/>
      <c r="F17" s="5"/>
      <c r="G17" s="4"/>
      <c r="H17" s="6"/>
      <c r="I17" s="4"/>
      <c r="J17" s="5">
        <f t="shared" ca="1" si="0"/>
        <v>45507</v>
      </c>
      <c r="K17" s="5">
        <f t="shared" ca="1" si="0"/>
        <v>45507</v>
      </c>
    </row>
    <row r="18" spans="2:11">
      <c r="B18" s="4">
        <v>15</v>
      </c>
      <c r="C18" s="4"/>
      <c r="D18" s="4"/>
      <c r="E18" s="4"/>
      <c r="F18" s="5"/>
      <c r="G18" s="4"/>
      <c r="H18" s="6"/>
      <c r="I18" s="4"/>
      <c r="J18" s="5">
        <f t="shared" ca="1" si="0"/>
        <v>45507</v>
      </c>
      <c r="K18" s="5">
        <f t="shared" ca="1" si="0"/>
        <v>45507</v>
      </c>
    </row>
    <row r="19" spans="2:11">
      <c r="B19" s="4">
        <v>16</v>
      </c>
      <c r="C19" s="4"/>
      <c r="D19" s="4"/>
      <c r="E19" s="4"/>
      <c r="F19" s="5"/>
      <c r="G19" s="4"/>
      <c r="H19" s="6"/>
      <c r="I19" s="4"/>
      <c r="J19" s="5">
        <f t="shared" ca="1" si="0"/>
        <v>45507</v>
      </c>
      <c r="K19" s="5">
        <f t="shared" ca="1" si="0"/>
        <v>45507</v>
      </c>
    </row>
    <row r="20" spans="2:11">
      <c r="B20" s="4">
        <v>17</v>
      </c>
      <c r="C20" s="4"/>
      <c r="D20" s="4"/>
      <c r="E20" s="4"/>
      <c r="F20" s="5"/>
      <c r="G20" s="4"/>
      <c r="H20" s="6"/>
      <c r="I20" s="4"/>
      <c r="J20" s="5">
        <f ca="1">TODAY()</f>
        <v>45507</v>
      </c>
      <c r="K20" s="5">
        <f ca="1">TODAY()</f>
        <v>45507</v>
      </c>
    </row>
    <row r="21" spans="2:11">
      <c r="B21" s="4">
        <v>18</v>
      </c>
      <c r="C21" s="4"/>
      <c r="D21" s="4"/>
      <c r="E21" s="4"/>
      <c r="F21" s="5"/>
      <c r="G21" s="4"/>
      <c r="H21" s="6"/>
      <c r="I21" s="4"/>
      <c r="J21" s="5">
        <f t="shared" ca="1" si="0"/>
        <v>45507</v>
      </c>
      <c r="K21" s="5">
        <f t="shared" ca="1" si="0"/>
        <v>45507</v>
      </c>
    </row>
    <row r="22" spans="2:11">
      <c r="B22" s="4">
        <v>19</v>
      </c>
      <c r="C22" s="4"/>
      <c r="D22" s="4"/>
      <c r="E22" s="4"/>
      <c r="F22" s="5"/>
      <c r="G22" s="4"/>
      <c r="H22" s="6"/>
      <c r="I22" s="4"/>
      <c r="J22" s="5">
        <f t="shared" ref="J22:K22" ca="1" si="2">TODAY()</f>
        <v>45507</v>
      </c>
      <c r="K22" s="5">
        <f t="shared" ca="1" si="2"/>
        <v>45507</v>
      </c>
    </row>
    <row r="23" spans="2:11">
      <c r="B23" s="4">
        <v>20</v>
      </c>
      <c r="C23" s="4"/>
      <c r="D23" s="4"/>
      <c r="E23" s="4"/>
      <c r="F23" s="5"/>
      <c r="G23" s="4"/>
      <c r="H23" s="6"/>
      <c r="I23" s="4"/>
      <c r="J23" s="5">
        <f t="shared" ca="1" si="0"/>
        <v>45507</v>
      </c>
      <c r="K23" s="5">
        <f t="shared" ca="1" si="0"/>
        <v>45507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Category</vt:lpstr>
      <vt:lpstr>Currencies</vt:lpstr>
      <vt:lpstr>Payee</vt:lpstr>
      <vt:lpstr>Account</vt:lpstr>
      <vt:lpstr>Recurring Charge</vt:lpstr>
      <vt:lpstr>CATEGORY</vt:lpstr>
      <vt:lpstr>CURRENCY</vt:lpstr>
      <vt:lpstr>PAYEE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2024-07-28T16:53:13Z</dcterms:created>
  <dcterms:modified xsi:type="dcterms:W3CDTF">2024-08-03T09:40:07Z</dcterms:modified>
</cp:coreProperties>
</file>