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4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udemy\Self-Projects\Excel-Dashboard\"/>
    </mc:Choice>
  </mc:AlternateContent>
  <xr:revisionPtr revIDLastSave="0" documentId="13_ncr:1_{D3A49849-5776-4BAD-8F80-87EFB2A39E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4" r:id="rId1"/>
    <sheet name="calculation" sheetId="3" r:id="rId2"/>
    <sheet name="web_data" sheetId="1" r:id="rId3"/>
  </sheets>
  <definedNames>
    <definedName name="new_val">INDEX(calculation!$AI$4:$AI$43,MATCH(dashboard!$K$18,calculation!$AI$4:$AI$43,0)):INDEX(calculation!$AI$4:$AI$43,MATCH(dashboard!$L$18,calculation!$AI$4:$AI$43,0))</definedName>
  </definedNames>
  <calcPr calcId="181029"/>
</workbook>
</file>

<file path=xl/calcChain.xml><?xml version="1.0" encoding="utf-8"?>
<calcChain xmlns="http://schemas.openxmlformats.org/spreadsheetml/2006/main">
  <c r="I12" i="4" l="1"/>
  <c r="F11" i="4" l="1"/>
  <c r="F12" i="4"/>
  <c r="F13" i="4"/>
  <c r="F14" i="4"/>
  <c r="F15" i="4"/>
  <c r="F10" i="4"/>
  <c r="AL6" i="3"/>
  <c r="K11" i="4" l="1"/>
  <c r="K12" i="4"/>
  <c r="K13" i="4"/>
  <c r="K14" i="4"/>
  <c r="K15" i="4"/>
  <c r="J11" i="4"/>
  <c r="J12" i="4"/>
  <c r="J13" i="4"/>
  <c r="J14" i="4"/>
  <c r="J15" i="4"/>
  <c r="K10" i="4"/>
  <c r="J10" i="4"/>
  <c r="I11" i="4"/>
  <c r="I13" i="4"/>
  <c r="I14" i="4"/>
  <c r="I15" i="4"/>
  <c r="I10" i="4"/>
  <c r="H11" i="4"/>
  <c r="H12" i="4"/>
  <c r="H13" i="4"/>
  <c r="H14" i="4"/>
  <c r="H15" i="4"/>
  <c r="H10" i="4"/>
  <c r="G11" i="4"/>
  <c r="G12" i="4"/>
  <c r="G13" i="4"/>
  <c r="G14" i="4"/>
  <c r="G15" i="4"/>
  <c r="G10" i="4"/>
  <c r="O41" i="3" l="1"/>
  <c r="O31" i="3"/>
  <c r="O39" i="3"/>
  <c r="O24" i="3"/>
  <c r="O19" i="3"/>
  <c r="O38" i="3"/>
  <c r="O18" i="3"/>
  <c r="O29" i="3"/>
  <c r="O22" i="3"/>
  <c r="O40" i="3"/>
  <c r="O17" i="3"/>
  <c r="O33" i="3"/>
  <c r="O36" i="3"/>
  <c r="O5" i="3"/>
  <c r="O2" i="3"/>
  <c r="O35" i="3"/>
  <c r="O37" i="3"/>
  <c r="O30" i="3"/>
  <c r="O10" i="3"/>
  <c r="O13" i="3"/>
  <c r="O14" i="3"/>
  <c r="O9" i="3"/>
  <c r="O21" i="3"/>
  <c r="O4" i="3"/>
  <c r="O25" i="3"/>
  <c r="O16" i="3"/>
  <c r="O23" i="3"/>
  <c r="O15" i="3"/>
  <c r="O28" i="3"/>
  <c r="O32" i="3"/>
  <c r="O27" i="3"/>
  <c r="O26" i="3"/>
  <c r="O3" i="3"/>
  <c r="O11" i="3"/>
  <c r="O6" i="3"/>
  <c r="O7" i="3"/>
  <c r="O20" i="3"/>
  <c r="O8" i="3"/>
  <c r="O34" i="3"/>
  <c r="E3" i="3"/>
  <c r="AC4" i="3" l="1"/>
  <c r="AD4" i="3" s="1"/>
  <c r="AC6" i="3"/>
  <c r="AD6" i="3" s="1"/>
  <c r="AC5" i="3"/>
  <c r="AD5" i="3" s="1"/>
  <c r="AC7" i="3"/>
  <c r="AD7" i="3" s="1"/>
  <c r="AC3" i="3"/>
  <c r="AD3" i="3" s="1"/>
  <c r="I10" i="3"/>
  <c r="E2" i="3"/>
  <c r="E13" i="3"/>
  <c r="E15" i="3"/>
  <c r="E31" i="3"/>
  <c r="E25" i="3"/>
  <c r="E29" i="3"/>
  <c r="E16" i="3"/>
  <c r="E19" i="3"/>
  <c r="E21" i="3"/>
  <c r="E39" i="3"/>
  <c r="E4" i="3"/>
  <c r="E17" i="3"/>
  <c r="E5" i="3"/>
  <c r="E9" i="3"/>
  <c r="E6" i="3"/>
  <c r="E44" i="3"/>
  <c r="E43" i="3"/>
  <c r="E26" i="3"/>
  <c r="E24" i="3"/>
  <c r="E46" i="3"/>
  <c r="E33" i="3"/>
  <c r="E23" i="3"/>
  <c r="E14" i="3"/>
  <c r="E12" i="3"/>
  <c r="E11" i="3"/>
  <c r="E42" i="3"/>
  <c r="E8" i="3"/>
  <c r="E20" i="3"/>
  <c r="E18" i="3"/>
  <c r="E40" i="3"/>
  <c r="E10" i="3"/>
  <c r="E27" i="3"/>
  <c r="E30" i="3"/>
  <c r="E41" i="3"/>
  <c r="E34" i="3"/>
  <c r="E47" i="3"/>
  <c r="E36" i="3"/>
  <c r="E7" i="3"/>
  <c r="E32" i="3"/>
  <c r="E22" i="3"/>
  <c r="E37" i="3"/>
  <c r="E45" i="3"/>
  <c r="E28" i="3"/>
  <c r="E35" i="3"/>
  <c r="E38" i="3"/>
  <c r="E48" i="3"/>
  <c r="E49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" i="3"/>
  <c r="AE7" i="3" l="1"/>
  <c r="AF7" i="3" s="1"/>
  <c r="AE3" i="3"/>
  <c r="AF3" i="3" s="1"/>
  <c r="AE4" i="3"/>
  <c r="AF4" i="3" s="1"/>
  <c r="AE5" i="3"/>
  <c r="AF5" i="3" s="1"/>
  <c r="AE6" i="3"/>
  <c r="AF6" i="3" s="1"/>
  <c r="F3" i="3"/>
  <c r="F2" i="3"/>
  <c r="F12" i="3"/>
  <c r="F9" i="3"/>
  <c r="F4" i="3"/>
  <c r="F45" i="3"/>
  <c r="F41" i="3"/>
  <c r="F42" i="3"/>
  <c r="F22" i="3"/>
  <c r="F15" i="3"/>
  <c r="F26" i="3"/>
  <c r="F39" i="3"/>
  <c r="F13" i="3"/>
  <c r="F37" i="3"/>
  <c r="F30" i="3"/>
  <c r="F11" i="3"/>
  <c r="F27" i="3"/>
  <c r="F44" i="3"/>
  <c r="F19" i="3"/>
  <c r="F49" i="3"/>
  <c r="F32" i="3"/>
  <c r="F10" i="3"/>
  <c r="F14" i="3"/>
  <c r="F16" i="3"/>
  <c r="F48" i="3"/>
  <c r="F7" i="3"/>
  <c r="F40" i="3"/>
  <c r="F23" i="3"/>
  <c r="F43" i="3"/>
  <c r="F6" i="3"/>
  <c r="F38" i="3"/>
  <c r="F36" i="3"/>
  <c r="F18" i="3"/>
  <c r="F33" i="3"/>
  <c r="F29" i="3"/>
  <c r="F25" i="3"/>
  <c r="F35" i="3"/>
  <c r="F47" i="3"/>
  <c r="F20" i="3"/>
  <c r="F46" i="3"/>
  <c r="F21" i="3"/>
  <c r="F5" i="3"/>
  <c r="F17" i="3"/>
  <c r="F31" i="3"/>
  <c r="F28" i="3"/>
  <c r="F34" i="3"/>
  <c r="F8" i="3"/>
  <c r="F24" i="3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9" i="1"/>
  <c r="R9" i="1" s="1"/>
</calcChain>
</file>

<file path=xl/sharedStrings.xml><?xml version="1.0" encoding="utf-8"?>
<sst xmlns="http://schemas.openxmlformats.org/spreadsheetml/2006/main" count="7124" uniqueCount="3163">
  <si>
    <t>Company</t>
  </si>
  <si>
    <t>Valuation ($B)</t>
  </si>
  <si>
    <t>Date Joined</t>
  </si>
  <si>
    <t>Country</t>
  </si>
  <si>
    <t>City</t>
  </si>
  <si>
    <t>Industry</t>
  </si>
  <si>
    <t>Select Investors</t>
  </si>
  <si>
    <t>ByteDance</t>
  </si>
  <si>
    <t>China</t>
  </si>
  <si>
    <t>Beijing</t>
  </si>
  <si>
    <t>Artificial intelligence</t>
  </si>
  <si>
    <t>Sequoia Capital China, SIG Asia Investments, Sina Weibo, Softbank Group</t>
  </si>
  <si>
    <t>SpaceX</t>
  </si>
  <si>
    <t>United States</t>
  </si>
  <si>
    <t>Hawthorne</t>
  </si>
  <si>
    <t>Other</t>
  </si>
  <si>
    <t>Founders Fund, Draper Fisher Jurvetson, Rothenberg Ventures</t>
  </si>
  <si>
    <t>SHEIN</t>
  </si>
  <si>
    <t>Shenzhen</t>
  </si>
  <si>
    <t>E-commerce &amp; direct-to-consumer</t>
  </si>
  <si>
    <t>Tiger Global Management, Sequoia Capital China, Shunwei Capital Partners</t>
  </si>
  <si>
    <t>Stripe</t>
  </si>
  <si>
    <t>San Francisco</t>
  </si>
  <si>
    <t>Fintech</t>
  </si>
  <si>
    <t>Khosla Ventures, LowercaseCapital, capitalG</t>
  </si>
  <si>
    <t>Canva</t>
  </si>
  <si>
    <t>Australia</t>
  </si>
  <si>
    <t>Surry Hills</t>
  </si>
  <si>
    <t>Internet software &amp; services</t>
  </si>
  <si>
    <t>Sequoia Capital China, Blackbird Ventures, Matrix Partners</t>
  </si>
  <si>
    <t>Checkout.com</t>
  </si>
  <si>
    <t>United Kingdom</t>
  </si>
  <si>
    <t>London</t>
  </si>
  <si>
    <t>Tiger Global Management, Insight Partners, DST Global</t>
  </si>
  <si>
    <t>Instacart</t>
  </si>
  <si>
    <t>Supply chain, logistics, &amp; delivery</t>
  </si>
  <si>
    <t>Khosla Ventures, Kleiner Perkins Caufield &amp; Byers, Collaborative Fund</t>
  </si>
  <si>
    <t>Databricks</t>
  </si>
  <si>
    <t>Data management &amp; analytics</t>
  </si>
  <si>
    <t>Andreessen Horowitz, New Enterprise Associates, Battery Ventures</t>
  </si>
  <si>
    <t>Revolut</t>
  </si>
  <si>
    <t>index Ventures, DST Global, Ribbit Capital</t>
  </si>
  <si>
    <t>Epic Games</t>
  </si>
  <si>
    <t>Cary</t>
  </si>
  <si>
    <t>Tencent Holdings, KKR, Smash Ventures</t>
  </si>
  <si>
    <t>FTX</t>
  </si>
  <si>
    <t>Bahamas</t>
  </si>
  <si>
    <t>Sequoia Capital, Thoma Bravo, Softbank</t>
  </si>
  <si>
    <t>Fanatics</t>
  </si>
  <si>
    <t>Jacksonville</t>
  </si>
  <si>
    <t>SoftBank Group, Andreessen Horowitz, Temasek Holdings</t>
  </si>
  <si>
    <t>Chime</t>
  </si>
  <si>
    <t>Forerunner Ventures, Crosslink Capital, Homebrew</t>
  </si>
  <si>
    <t>BYJU's</t>
  </si>
  <si>
    <t>India</t>
  </si>
  <si>
    <t>Bengaluru</t>
  </si>
  <si>
    <t>Edtech</t>
  </si>
  <si>
    <t>Tencent Holdings, Lightspeed India Partners, Sequoia Capital India</t>
  </si>
  <si>
    <t>Xiaohongshu</t>
  </si>
  <si>
    <t>Shanghai</t>
  </si>
  <si>
    <t>GGV Capital, ZhenFund, Tencent</t>
  </si>
  <si>
    <t>J&amp;T Express</t>
  </si>
  <si>
    <t>Indonesia</t>
  </si>
  <si>
    <t>Jakarta</t>
  </si>
  <si>
    <t>Hillhouse Capital Management, Boyu Capital, Sequoia Capital China</t>
  </si>
  <si>
    <t>Miro</t>
  </si>
  <si>
    <t>Accel, AltaIR Capital, Technology Crossover Ventures</t>
  </si>
  <si>
    <t>Yuanfudao</t>
  </si>
  <si>
    <t>Tencent Holdings, Warbug Pincus, IDG Capital</t>
  </si>
  <si>
    <t>DJI Innovations</t>
  </si>
  <si>
    <t>Hardware</t>
  </si>
  <si>
    <t>Accel Partners, Sequoia Capital</t>
  </si>
  <si>
    <t>Discord</t>
  </si>
  <si>
    <t>Benchmark, Greylock Partners, Tencent Holdings</t>
  </si>
  <si>
    <t>goPuff</t>
  </si>
  <si>
    <t>Philadelphia</t>
  </si>
  <si>
    <t>Accel, Softbank Group, Anthos Capital</t>
  </si>
  <si>
    <t>Yuanqi Senlin</t>
  </si>
  <si>
    <t>Consumer &amp; retail</t>
  </si>
  <si>
    <t>Sequoia Capital China, Longfor Capitalm, Gaorong Capital</t>
  </si>
  <si>
    <t>Ripple</t>
  </si>
  <si>
    <t>IDG Capital, Venture51, Lightspeed Venture Partners</t>
  </si>
  <si>
    <t>Blockchain.com</t>
  </si>
  <si>
    <t>Lightspeed Venture Partners, Google Ventures, Lakestar</t>
  </si>
  <si>
    <t>Plaid</t>
  </si>
  <si>
    <t>New Enterprise Associates, Spar Capital, Index Ventures</t>
  </si>
  <si>
    <t>OpenSea</t>
  </si>
  <si>
    <t>New York</t>
  </si>
  <si>
    <t>Andreessen Horowitz, Thirty Five Ventures, Sound Ventures</t>
  </si>
  <si>
    <t>Celonis</t>
  </si>
  <si>
    <t>Germany</t>
  </si>
  <si>
    <t>Munich</t>
  </si>
  <si>
    <t>Accel, 83North</t>
  </si>
  <si>
    <t>Grammarly</t>
  </si>
  <si>
    <t>General Catalyst, Institutional Venture Partners, Breyer Capital</t>
  </si>
  <si>
    <t>Devoted Health</t>
  </si>
  <si>
    <t>Waltham</t>
  </si>
  <si>
    <t>Health</t>
  </si>
  <si>
    <t>Andreessen Horowitz, F-Prime Capital, Venrock</t>
  </si>
  <si>
    <t>Faire</t>
  </si>
  <si>
    <t>Khosla Ventures, Forerunner Ventures, Sequoia Capital</t>
  </si>
  <si>
    <t>Brex</t>
  </si>
  <si>
    <t>DST Global, Ribbit Capital, Greenoaks Capital Management</t>
  </si>
  <si>
    <t>JUUL Labs</t>
  </si>
  <si>
    <t>Tiger Global Management</t>
  </si>
  <si>
    <t>Bitmain Technologies</t>
  </si>
  <si>
    <t>Coatue Management, Sequoia Capital China, IDG Capital</t>
  </si>
  <si>
    <t>Biosplice Therapeutics</t>
  </si>
  <si>
    <t>San Diego</t>
  </si>
  <si>
    <t>Vickers Venture Partners, IKEA GreenTech</t>
  </si>
  <si>
    <t>GoodLeap</t>
  </si>
  <si>
    <t>Roseville</t>
  </si>
  <si>
    <t>New Enterprise Associates, BDT Capital Partners, Davidson Kempner Capital Management</t>
  </si>
  <si>
    <t>Xingsheng Selected</t>
  </si>
  <si>
    <t>Changsha</t>
  </si>
  <si>
    <t>KKR, Tencent Holdings, Sequoia Capital China</t>
  </si>
  <si>
    <t>Deel</t>
  </si>
  <si>
    <t>Andreessen Horowitz, Spark Capital, Y Combinator</t>
  </si>
  <si>
    <t>Getir</t>
  </si>
  <si>
    <t>Turkey</t>
  </si>
  <si>
    <t>Istanbul</t>
  </si>
  <si>
    <t>Tiger Global Management, Sequoia Capital, Revo Capital</t>
  </si>
  <si>
    <t>Airtable</t>
  </si>
  <si>
    <t>Caffeinated Capital, CRV, Founder Collective</t>
  </si>
  <si>
    <t>ZongMu Technology</t>
  </si>
  <si>
    <t>Auto &amp; transportation</t>
  </si>
  <si>
    <t>LTW Capital, Legend Capital, Qualcomm Ventures</t>
  </si>
  <si>
    <t>Rippling</t>
  </si>
  <si>
    <t>Initialized Capital, Y Combinator, Kleiner Perkins Caufield &amp; Byers</t>
  </si>
  <si>
    <t>Global Switch</t>
  </si>
  <si>
    <t>Aviation Industry Corporation of China, Essence Financial, Jiangsu Sha Steel Group</t>
  </si>
  <si>
    <t>Bolt</t>
  </si>
  <si>
    <t>Activant Capital, Tribe Capital, General Atlantic</t>
  </si>
  <si>
    <t>Alchemy</t>
  </si>
  <si>
    <t>DFJ Growth Fund, Coatue Management, Addition</t>
  </si>
  <si>
    <t>Weilong</t>
  </si>
  <si>
    <t>Luohe</t>
  </si>
  <si>
    <t>Tencent Holdings, Hillhouse Capital Management, Yunfeng Capital</t>
  </si>
  <si>
    <t>Swiggy</t>
  </si>
  <si>
    <t>Accel India, SAIF Partners, Norwest Venture Partners</t>
  </si>
  <si>
    <t>Lalamove</t>
  </si>
  <si>
    <t>Hong Kong</t>
  </si>
  <si>
    <t>Cheung Sha Wan</t>
  </si>
  <si>
    <t>MindWorks Ventures, Shunwei Capital Partners, Xiang He Capital</t>
  </si>
  <si>
    <t>Gusto</t>
  </si>
  <si>
    <t>General Catalyst Partners, Google Ventures, Kleiner Perkins Caufield &amp; Byers</t>
  </si>
  <si>
    <t>Chehaoduo</t>
  </si>
  <si>
    <t>Sequoia Capital China, GX Capital</t>
  </si>
  <si>
    <t>reddit</t>
  </si>
  <si>
    <t>Y Combinator, Sequoia Capital, Coatue Management</t>
  </si>
  <si>
    <t>Talkdesk</t>
  </si>
  <si>
    <t>DJF, Salesforce Ventures, Storm Ventures</t>
  </si>
  <si>
    <t>Notion Labs</t>
  </si>
  <si>
    <t>Index Ventures, Draft Ventures, Felicis Ventures</t>
  </si>
  <si>
    <t>Thrasio</t>
  </si>
  <si>
    <t>Walpole</t>
  </si>
  <si>
    <t>Upper90, RiverPark Ventures, Advent International</t>
  </si>
  <si>
    <t>Digital Currency Group</t>
  </si>
  <si>
    <t>Ribbit Capital, capitalG, Softbank Group</t>
  </si>
  <si>
    <t>KuCoin</t>
  </si>
  <si>
    <t>Seychelles</t>
  </si>
  <si>
    <t>Victoria</t>
  </si>
  <si>
    <t>IDG Capital, Matrix Partners China, Jump Crypto</t>
  </si>
  <si>
    <t>OutSystems</t>
  </si>
  <si>
    <t>Boston</t>
  </si>
  <si>
    <t>KKR, ES Ventures, North Bridge Growth Equity</t>
  </si>
  <si>
    <t>ServiceTitan</t>
  </si>
  <si>
    <t>Glendale</t>
  </si>
  <si>
    <t>Bessemer Venture Partners, ICONIQ Capital, Battery Ventures</t>
  </si>
  <si>
    <t>HEYTEA</t>
  </si>
  <si>
    <t>Sequoia Capital China, Tencent Investment, BA Capital</t>
  </si>
  <si>
    <t>N26</t>
  </si>
  <si>
    <t>Berlin</t>
  </si>
  <si>
    <t>Redalpine Venture Partners, Earlybird Venture Capital, Valar Ventures</t>
  </si>
  <si>
    <t>Klaviyo</t>
  </si>
  <si>
    <t>Summit Partners, Accel, Astral Capital</t>
  </si>
  <si>
    <t>Northvolt</t>
  </si>
  <si>
    <t>Sweden</t>
  </si>
  <si>
    <t>Stockholm</t>
  </si>
  <si>
    <t>Vattenfall, Volkswagen Group, Goldman Sachs</t>
  </si>
  <si>
    <t>Tanium</t>
  </si>
  <si>
    <t>Kirkland</t>
  </si>
  <si>
    <t>Cybersecurity</t>
  </si>
  <si>
    <t>Andreessen Horowitz, Nor-Cal Invest, TPG Growth</t>
  </si>
  <si>
    <t>Niantic</t>
  </si>
  <si>
    <t>Mobile &amp; telecommunications</t>
  </si>
  <si>
    <t>Nintendo, Google, Pokemon Company International, Spark Capital</t>
  </si>
  <si>
    <t>OYO Rooms</t>
  </si>
  <si>
    <t>Gurugram</t>
  </si>
  <si>
    <t>Travel</t>
  </si>
  <si>
    <t>SoftBank Group, Sequoia Capital India,Lightspeed India Partners</t>
  </si>
  <si>
    <t>Rapyd</t>
  </si>
  <si>
    <t>Target Global, General Catalyst, Durable Capital Partners</t>
  </si>
  <si>
    <t>Kavak</t>
  </si>
  <si>
    <t>Mexico</t>
  </si>
  <si>
    <t>Lerma de Villada</t>
  </si>
  <si>
    <t>DST Global, SoftBank Group, Mountain Nazca</t>
  </si>
  <si>
    <t>Snyk</t>
  </si>
  <si>
    <t>BOLDstart Ventures, Google Ventures, Accel</t>
  </si>
  <si>
    <t>Nuro</t>
  </si>
  <si>
    <t>Mountain View</t>
  </si>
  <si>
    <t>SoftBank Group, Greylock Partners, Gaorong Capital</t>
  </si>
  <si>
    <t>Chainalysis</t>
  </si>
  <si>
    <t>Addition, Benhcmark, Accel</t>
  </si>
  <si>
    <t>Pony.ai</t>
  </si>
  <si>
    <t>Fremont</t>
  </si>
  <si>
    <t>Sequoia Capital China, IDG Capital, DCM Ventures</t>
  </si>
  <si>
    <t>Personio</t>
  </si>
  <si>
    <t>Global Founders Capital, Nortzone Ventures, Picus Capital</t>
  </si>
  <si>
    <t>SumUp</t>
  </si>
  <si>
    <t>American Express Ventures, Goldman Sachs, Bain Capital Credit</t>
  </si>
  <si>
    <t>Estonia</t>
  </si>
  <si>
    <t>Tallinn</t>
  </si>
  <si>
    <t>Didi Chuxing, Diamler, TMT Investments</t>
  </si>
  <si>
    <t>Lacework</t>
  </si>
  <si>
    <t>San Jose</t>
  </si>
  <si>
    <t>Sutter Hill Ventures, Liberty Global Ventures, Coatue Management</t>
  </si>
  <si>
    <t>Tipalti</t>
  </si>
  <si>
    <t>San Mateo</t>
  </si>
  <si>
    <t>01 Advisors, Zeev Ventures, Group 11</t>
  </si>
  <si>
    <t>Tempus</t>
  </si>
  <si>
    <t>Chicago</t>
  </si>
  <si>
    <t>New Enterprise Associates, T. Rowe Associates, Lightbank</t>
  </si>
  <si>
    <t>Ramp</t>
  </si>
  <si>
    <t>D1 Capital Partners, Stripe, Coatue Management</t>
  </si>
  <si>
    <t>Dream11</t>
  </si>
  <si>
    <t>Mumbai</t>
  </si>
  <si>
    <t>Kaalari Capital, Tencent Holdings, Steadview Capital</t>
  </si>
  <si>
    <t>Fireblocks</t>
  </si>
  <si>
    <t>Tenaya Capital, Coatue Management, Stripes Group</t>
  </si>
  <si>
    <t>Flexport</t>
  </si>
  <si>
    <t>Bloomberg Beta, Founders Fund, First Round Capital</t>
  </si>
  <si>
    <t>FalconX</t>
  </si>
  <si>
    <t>Tiger Global Management, American Express Ventures, B Capital Group</t>
  </si>
  <si>
    <t>Caris Life Sciences</t>
  </si>
  <si>
    <t>Irving</t>
  </si>
  <si>
    <t>Sixth Street Partners, OrbiMed Advisors, Highland Capital Management</t>
  </si>
  <si>
    <t>Dapper Labs</t>
  </si>
  <si>
    <t>Canada</t>
  </si>
  <si>
    <t>Vancouver</t>
  </si>
  <si>
    <t>Union Square Ventures, Venrock, Andreessen Horowitz</t>
  </si>
  <si>
    <t>Hopin</t>
  </si>
  <si>
    <t>Accel, Northzone Ventures, Institutional Venture Partners</t>
  </si>
  <si>
    <t>Netskope</t>
  </si>
  <si>
    <t>Santa Clara</t>
  </si>
  <si>
    <t>Lightspeed Venture Partners, Social Capital, Accel</t>
  </si>
  <si>
    <t>Razorpay</t>
  </si>
  <si>
    <t>Sequoia Capital India, Tiger Global Management, Matrix Partners India</t>
  </si>
  <si>
    <t>Automattic</t>
  </si>
  <si>
    <t>Insight Venture Partners, Lowercase Capital, Polaris Partners</t>
  </si>
  <si>
    <t>Carta</t>
  </si>
  <si>
    <t>Menlo Ventures, Spark Capital, Union Square Ventures</t>
  </si>
  <si>
    <t>Scale AI</t>
  </si>
  <si>
    <t>Accel, Y Combinator, Index Ventures</t>
  </si>
  <si>
    <t>Argo AI</t>
  </si>
  <si>
    <t>Pittsburgh</t>
  </si>
  <si>
    <t>Volkswagen Group, Ford Autonomous Vehicles</t>
  </si>
  <si>
    <t>Gong</t>
  </si>
  <si>
    <t>Palo Alto</t>
  </si>
  <si>
    <t>Norwest Venture Partners, Next World Capital, Wing Venture Capital</t>
  </si>
  <si>
    <t>TripActions</t>
  </si>
  <si>
    <t>Andreessen Horowitz, Lightspeed Venture Partners, Zeev Ventures</t>
  </si>
  <si>
    <t>Gemini</t>
  </si>
  <si>
    <t>Morgan Creek Digital, Marcy Venture Partners, 10T Fund</t>
  </si>
  <si>
    <t>We Doctor</t>
  </si>
  <si>
    <t>Hangzhou</t>
  </si>
  <si>
    <t>Tencent, Morningside Group</t>
  </si>
  <si>
    <t>Ro</t>
  </si>
  <si>
    <t>Initialized Capital, General Catalyst, SignalFire</t>
  </si>
  <si>
    <t>ConsenSys</t>
  </si>
  <si>
    <t>Third Point, Electric Capital, Coinbase Ventures</t>
  </si>
  <si>
    <t>Automation Anywhere</t>
  </si>
  <si>
    <t>General Atlantic, Goldman Sachs, New Enterprise Associates</t>
  </si>
  <si>
    <t>1Password</t>
  </si>
  <si>
    <t>Toronto</t>
  </si>
  <si>
    <t>Slack Fund, Accel, Skip Capital</t>
  </si>
  <si>
    <t>Klarna</t>
  </si>
  <si>
    <t>Institutional Venture Partners, Sequoia Capital, General Atlantic</t>
  </si>
  <si>
    <t>Ziroom</t>
  </si>
  <si>
    <t>Sequoia Capital China, Warburg Pincus, General Catalyst</t>
  </si>
  <si>
    <t>SVOLT</t>
  </si>
  <si>
    <t>Changzhou</t>
  </si>
  <si>
    <t>IDG Capital, Bank Of China Group Investment,, SDIC CMC Investment Management</t>
  </si>
  <si>
    <t>National Stock Exchange of India</t>
  </si>
  <si>
    <t>TA Associates, SoftBank Group, GS Growth</t>
  </si>
  <si>
    <t>Mollie</t>
  </si>
  <si>
    <t>Netherlands</t>
  </si>
  <si>
    <t>Amsterdam</t>
  </si>
  <si>
    <t>Technology Crossover Ventures</t>
  </si>
  <si>
    <t>Ola Cabs</t>
  </si>
  <si>
    <t>Accel Partners, SoftBank Group, Sequoia Capital</t>
  </si>
  <si>
    <t>Doctolib</t>
  </si>
  <si>
    <t>France</t>
  </si>
  <si>
    <t>Paris</t>
  </si>
  <si>
    <t>BPI France, Kerala Ventures, Accel</t>
  </si>
  <si>
    <t>DataRobot</t>
  </si>
  <si>
    <t>New Enterprise Associates, Accomplice, IA Ventures</t>
  </si>
  <si>
    <t>Upgrade</t>
  </si>
  <si>
    <t>Union Square Ventures, Ribbit Capital, VY Capital</t>
  </si>
  <si>
    <t>Hinge Health</t>
  </si>
  <si>
    <t>Atomico, Insight Partners, Coatue Management</t>
  </si>
  <si>
    <t>Black Unicorn Factory</t>
  </si>
  <si>
    <t>Los Angeles</t>
  </si>
  <si>
    <t>Barter Ventures</t>
  </si>
  <si>
    <t>Benchling</t>
  </si>
  <si>
    <t>Thrive Capital, Benchmark, MenloVentures</t>
  </si>
  <si>
    <t>Royole Corporation</t>
  </si>
  <si>
    <t>Warmsun Holding, IDG Capital Partners</t>
  </si>
  <si>
    <t>Better.com</t>
  </si>
  <si>
    <t>Pine Brook, American Express Ventures, Kleiner Perkins Caufield &amp; Byers</t>
  </si>
  <si>
    <t>Wiz</t>
  </si>
  <si>
    <t>Israel</t>
  </si>
  <si>
    <t>Tel Aviv</t>
  </si>
  <si>
    <t>Insight Partners, Sequoia Capital, Index Ventures</t>
  </si>
  <si>
    <t>iCapital Network</t>
  </si>
  <si>
    <t>BlackRock, Blackstone, UBS</t>
  </si>
  <si>
    <t>6Sense</t>
  </si>
  <si>
    <t>Venrock, Battery Ventures, Insight Partners</t>
  </si>
  <si>
    <t>Attentive</t>
  </si>
  <si>
    <t>Hoboken</t>
  </si>
  <si>
    <t>NextView Ventures, Eniac Ventures, Sequoia Capital</t>
  </si>
  <si>
    <t>Easyhome</t>
  </si>
  <si>
    <t>Alibaba Group, Boyu Capital, Borui Capital</t>
  </si>
  <si>
    <t>Lianjia</t>
  </si>
  <si>
    <t>Tencent, Baidu, Huasheng Capital</t>
  </si>
  <si>
    <t>Vice Media</t>
  </si>
  <si>
    <t>Brooklyn</t>
  </si>
  <si>
    <t>Technology Crossover Ventures, A&amp;E Television Networks</t>
  </si>
  <si>
    <t>Cityblock Health</t>
  </si>
  <si>
    <t>Thrive Capital, Maverick Ventures, Redpoint Ventures</t>
  </si>
  <si>
    <t>Workato</t>
  </si>
  <si>
    <t>Battery Ventures, Storm Ventures, Redpoint Ventures</t>
  </si>
  <si>
    <t>Back Market</t>
  </si>
  <si>
    <t>Aglae Ventures, Eurazeo, Daphni</t>
  </si>
  <si>
    <t>RELEX</t>
  </si>
  <si>
    <t>Finland</t>
  </si>
  <si>
    <t>Helsinki</t>
  </si>
  <si>
    <t>Blackstone, Technology Crossover Ventures, Summit Partners</t>
  </si>
  <si>
    <t>The Boring Company</t>
  </si>
  <si>
    <t>Pflugerville</t>
  </si>
  <si>
    <t>VY Capital, 8VC, Craft Ventures</t>
  </si>
  <si>
    <t>Postman</t>
  </si>
  <si>
    <t>Nexus Venture Partners, CRV, Insight Partners</t>
  </si>
  <si>
    <t>FiveTran</t>
  </si>
  <si>
    <t>Oakland</t>
  </si>
  <si>
    <t>Matrix Partners, Andreessen Horowitz, General Catalyst</t>
  </si>
  <si>
    <t>ContentSquare</t>
  </si>
  <si>
    <t>Highland Europe, Eurazeo, Canaan Partners</t>
  </si>
  <si>
    <t>Trade Republic</t>
  </si>
  <si>
    <t>Founders Fund. Accel, Creandum</t>
  </si>
  <si>
    <t>Rappi</t>
  </si>
  <si>
    <t>Colombia</t>
  </si>
  <si>
    <t>Bogota</t>
  </si>
  <si>
    <t>DST Global, Andreessen Horowitz, Sequoia Capital, Redpoint e.ventures</t>
  </si>
  <si>
    <t>Collibra</t>
  </si>
  <si>
    <t>Belgium</t>
  </si>
  <si>
    <t>Brussels</t>
  </si>
  <si>
    <t>Index Ventures, Battery Ventures, ICONIQ Capital</t>
  </si>
  <si>
    <t>OneTrust</t>
  </si>
  <si>
    <t>Atlanta</t>
  </si>
  <si>
    <t>Insight Partners</t>
  </si>
  <si>
    <t>QuintoAndar</t>
  </si>
  <si>
    <t>Brazil</t>
  </si>
  <si>
    <t>Campinas</t>
  </si>
  <si>
    <t>Kaszek Ventures, General Atlantic, SoftBank Group</t>
  </si>
  <si>
    <t>C6 Bank</t>
  </si>
  <si>
    <t>Sao Paulo</t>
  </si>
  <si>
    <t>Credit Suisse</t>
  </si>
  <si>
    <t>Hello TransTech</t>
  </si>
  <si>
    <t>Ant Financial Services Group, GGV Capital</t>
  </si>
  <si>
    <t>Airwallex</t>
  </si>
  <si>
    <t>Melbourne</t>
  </si>
  <si>
    <t>DST Global, Sequoia Capital China, Tencent Holdings</t>
  </si>
  <si>
    <t>Mambu</t>
  </si>
  <si>
    <t>Runa Capital, Acton Capital Partners, Point Nine Capital</t>
  </si>
  <si>
    <t>Toss</t>
  </si>
  <si>
    <t>South Korea</t>
  </si>
  <si>
    <t>Seoul</t>
  </si>
  <si>
    <t>Bessemer Venture Partners, Qualcomm Ventures, Kleiner Perkins Caufield &amp; Byers</t>
  </si>
  <si>
    <t>Horizon Robotics</t>
  </si>
  <si>
    <t>Hillhouse Capital Management, Linear Venture, Morningside Venture Capital</t>
  </si>
  <si>
    <t>WM Motor</t>
  </si>
  <si>
    <t>Baidu Capital, Linear Venture, Tencent</t>
  </si>
  <si>
    <t>Howden Group Holdings</t>
  </si>
  <si>
    <t>General Atlantic, 3i Group, Huagai Capital</t>
  </si>
  <si>
    <t>SambaNova Systems</t>
  </si>
  <si>
    <t>Walden International, Google Ventures, Intel Capital</t>
  </si>
  <si>
    <t>ZEPZ</t>
  </si>
  <si>
    <t>Accel, Technology Crossover Ventures, LeapFrog Investments</t>
  </si>
  <si>
    <t>OakNorth Bank</t>
  </si>
  <si>
    <t>Clermont Group, Coltrane Asset Management, Toscafund Asset Management</t>
  </si>
  <si>
    <t>Moon Active</t>
  </si>
  <si>
    <t>Insight Partners, Andalusian Capital Partners</t>
  </si>
  <si>
    <t>OfBusiness</t>
  </si>
  <si>
    <t>Gurgaon</t>
  </si>
  <si>
    <t>Matrix Partners India, Falcon Edge Capital, SoftBank Group</t>
  </si>
  <si>
    <t>Cockroach Labs</t>
  </si>
  <si>
    <t>Google Ventures, Benchmark, FirstMark Capital</t>
  </si>
  <si>
    <t>Pine Labs</t>
  </si>
  <si>
    <t>Noida</t>
  </si>
  <si>
    <t>Sequoia Capital India, Temasek, PayPal Ventures</t>
  </si>
  <si>
    <t>Qonto</t>
  </si>
  <si>
    <t>Alven Capital, Valar Ventures, Tencent Holdings</t>
  </si>
  <si>
    <t>Ola Electric Mobility</t>
  </si>
  <si>
    <t>SoftBank Group, Tiger Global Management, Matrix Partners India</t>
  </si>
  <si>
    <t>Icertis</t>
  </si>
  <si>
    <t>Bellevue</t>
  </si>
  <si>
    <t>Eight Roads Ventures, Greycroft, Ignition Partners</t>
  </si>
  <si>
    <t>Hopper</t>
  </si>
  <si>
    <t>Montreal</t>
  </si>
  <si>
    <t>Capital One Growth Ventures, Citi Ventures, OMERS Ventures</t>
  </si>
  <si>
    <t>VerSe Innovation(Dailyhunt)</t>
  </si>
  <si>
    <t>Falcon Edge Capital, Omidyar Network, Sequoia Capital India</t>
  </si>
  <si>
    <t>ShareChat</t>
  </si>
  <si>
    <t>India Quotient, Elevation Capital, Lightspeed Venture Partners</t>
  </si>
  <si>
    <t>Coalition</t>
  </si>
  <si>
    <t>Two Sigma Ventures, Flint Capital, Commerce Ventures</t>
  </si>
  <si>
    <t>Meesho</t>
  </si>
  <si>
    <t>Venture Highway, Sequoia Capital India, Prosus Ventures</t>
  </si>
  <si>
    <t>Cerebral</t>
  </si>
  <si>
    <t>Creditas</t>
  </si>
  <si>
    <t>Kaszek Ventures, Amadeus Capital Partners, Quona Capital</t>
  </si>
  <si>
    <t>Reify Health</t>
  </si>
  <si>
    <t>Sierra Ventures, Battery Ventures, Asset Management Ventures</t>
  </si>
  <si>
    <t>Chipone</t>
  </si>
  <si>
    <t>China Grand Prosperity Investment, Silk Road Huacheng, Oriza Equity Investment</t>
  </si>
  <si>
    <t>BetterUp</t>
  </si>
  <si>
    <t>Threshold Ventures, Lightspeed Venture Partners, Crosslink Capital</t>
  </si>
  <si>
    <t>Pleo</t>
  </si>
  <si>
    <t>Denmark</t>
  </si>
  <si>
    <t>Copenhagen</t>
  </si>
  <si>
    <t>Creandum, Founders, Kinnevik</t>
  </si>
  <si>
    <t>SonarSource</t>
  </si>
  <si>
    <t>Switzerland</t>
  </si>
  <si>
    <t>Geneva</t>
  </si>
  <si>
    <t>Advent International,General Catalyst,Insight Partners</t>
  </si>
  <si>
    <t>Anduril</t>
  </si>
  <si>
    <t>Irvine</t>
  </si>
  <si>
    <t>Andreessen Horowitz, Founders Fund, Revolution Ventures</t>
  </si>
  <si>
    <t>Lyra Health</t>
  </si>
  <si>
    <t>Burlingame</t>
  </si>
  <si>
    <t>Greylock Partners, Venrock, Providence Ventures</t>
  </si>
  <si>
    <t>Dataiku</t>
  </si>
  <si>
    <t>Alven Capital, FirstMark Capital, capitalG</t>
  </si>
  <si>
    <t>Checkr</t>
  </si>
  <si>
    <t>Y Combinator, Accel, T. Rowe Price</t>
  </si>
  <si>
    <t>Color</t>
  </si>
  <si>
    <t>General Catalyst, Viking Global Investors, T. Rowe Price</t>
  </si>
  <si>
    <t>Lendable</t>
  </si>
  <si>
    <t>Ontario Teachers' Pension Plan, Goldman Sachs</t>
  </si>
  <si>
    <t>Vinted</t>
  </si>
  <si>
    <t>Lithuania</t>
  </si>
  <si>
    <t>Vilnius</t>
  </si>
  <si>
    <t>Accel, Insight Partners, Burda Principal Investments</t>
  </si>
  <si>
    <t>VIPKid</t>
  </si>
  <si>
    <t>Sequoia Capital China, Tencent Holdings, Sinovation Ventures</t>
  </si>
  <si>
    <t>Socure</t>
  </si>
  <si>
    <t>Monzo</t>
  </si>
  <si>
    <t>Passion Capital, Thrive Capital, Orange Digital Ventures</t>
  </si>
  <si>
    <t>UBTECH Robotics</t>
  </si>
  <si>
    <t>CDH Investments, Goldstone Investments, Qiming Venture Partners</t>
  </si>
  <si>
    <t>wefox</t>
  </si>
  <si>
    <t>Salesforce Ventures, Seedcamp, OMERS Ventures</t>
  </si>
  <si>
    <t>Lenskart</t>
  </si>
  <si>
    <t>Faridabad</t>
  </si>
  <si>
    <t>Chiratae Ventures, PremjiInvest, Softbank</t>
  </si>
  <si>
    <t>Zhiji Auto</t>
  </si>
  <si>
    <t>Pudong VC, Zhiyou Venture Capital</t>
  </si>
  <si>
    <t>Outreach</t>
  </si>
  <si>
    <t>Seattle</t>
  </si>
  <si>
    <t>Mayfield Fund, M12, Trinity Ventures</t>
  </si>
  <si>
    <t>WeRide</t>
  </si>
  <si>
    <t>Guangzhou</t>
  </si>
  <si>
    <t>Atop Capital, IDInvest Partners, Qiming Venture Partners</t>
  </si>
  <si>
    <t>Guild Education</t>
  </si>
  <si>
    <t>Denver</t>
  </si>
  <si>
    <t>General Atlantic, Blackstone, ICONIQ Growth</t>
  </si>
  <si>
    <t>Arctic Wolf Networks</t>
  </si>
  <si>
    <t>Eden Prairie</t>
  </si>
  <si>
    <t>Lightspeed Venture Partners, Redpoint Ventures, Viking Global Investors</t>
  </si>
  <si>
    <t>Sorare</t>
  </si>
  <si>
    <t>Benchmark, Accel, SoftBank Group</t>
  </si>
  <si>
    <t>Relativity Space</t>
  </si>
  <si>
    <t>Inglewood</t>
  </si>
  <si>
    <t>Playground Global, Bond, Tribe Capital</t>
  </si>
  <si>
    <t>Miaoshou Doctor</t>
  </si>
  <si>
    <t>Sequoia Capital China, Qiming Venture Partners, Tencent Holdings</t>
  </si>
  <si>
    <t>ThoughtSpot</t>
  </si>
  <si>
    <t>Sunnyvale</t>
  </si>
  <si>
    <t>Lightspeed Venture Partners, Khosla Ventures, Geodesic Capital</t>
  </si>
  <si>
    <t>Globalization Partners</t>
  </si>
  <si>
    <t>Vista Equity Partners, Wincove, TDR Capital</t>
  </si>
  <si>
    <t>dbt Labs</t>
  </si>
  <si>
    <t>Andreessen Horowitz, Amplify Partners, Sequoia Capital</t>
  </si>
  <si>
    <t>SSENSE</t>
  </si>
  <si>
    <t>Sequoia Capital</t>
  </si>
  <si>
    <t>Dataminr</t>
  </si>
  <si>
    <t>Venrock, Institutional Venture Partners, Goldman Sachs</t>
  </si>
  <si>
    <t>BitPanda</t>
  </si>
  <si>
    <t>Austria</t>
  </si>
  <si>
    <t>Vienna</t>
  </si>
  <si>
    <t>Speedinvest, Valar Ventures, Uniqa Ventures</t>
  </si>
  <si>
    <t>Weee!</t>
  </si>
  <si>
    <t>Goodwater Capital, iFly, XVC Venture Capital</t>
  </si>
  <si>
    <t>Houzz</t>
  </si>
  <si>
    <t>New Enterprise Associates, Sequoia Capital, Comcast Ventures</t>
  </si>
  <si>
    <t>CRED</t>
  </si>
  <si>
    <t>Tiger Global Management, DST Global, Sequoia Capital India</t>
  </si>
  <si>
    <t>Yello Mobile</t>
  </si>
  <si>
    <t>Formation 8</t>
  </si>
  <si>
    <t>MEGVII</t>
  </si>
  <si>
    <t>Ant Financial Services Group, Russia-China Investment Fund, Foxconn Technology Company</t>
  </si>
  <si>
    <t>Greensill</t>
  </si>
  <si>
    <t>SoftBank Group, General Atlantic</t>
  </si>
  <si>
    <t>Impossible Foods</t>
  </si>
  <si>
    <t>Redwood City</t>
  </si>
  <si>
    <t>Khosla Ventures, Horizons Ventures, Temasek Holdings</t>
  </si>
  <si>
    <t>Radiology Partners</t>
  </si>
  <si>
    <t>El Segundo</t>
  </si>
  <si>
    <t>New Enterprise Associates, Starr Investment Holdings</t>
  </si>
  <si>
    <t>Next Insurance</t>
  </si>
  <si>
    <t>Zeev Ventures, Ribbit Capital, TLV Partners</t>
  </si>
  <si>
    <t>Patreon</t>
  </si>
  <si>
    <t>Index Ventures, Thrive Capital, CRV</t>
  </si>
  <si>
    <t>PointClickCare</t>
  </si>
  <si>
    <t>Mississauga</t>
  </si>
  <si>
    <t>Dragoneer Investment Group, Hellman &amp; Friedman, JMI Equity</t>
  </si>
  <si>
    <t>Zapier</t>
  </si>
  <si>
    <t>Sequoia Capital, Bessemer Venture Partners, Threshold Ventures</t>
  </si>
  <si>
    <t>Clubhouse</t>
  </si>
  <si>
    <t>Andreessen Horowitz, TQ Ventures</t>
  </si>
  <si>
    <t>BrowserStack</t>
  </si>
  <si>
    <t>Ireland</t>
  </si>
  <si>
    <t>Dublin</t>
  </si>
  <si>
    <t>Accel, Insight Partners, Bond Capital</t>
  </si>
  <si>
    <t>Olive</t>
  </si>
  <si>
    <t>Columbus</t>
  </si>
  <si>
    <t>Drive Capital, General Catalyst, Ascension Ventures</t>
  </si>
  <si>
    <t>Rubrik</t>
  </si>
  <si>
    <t>Greylock Partners, Lightspeed Venture Partners, Khosla Ventures</t>
  </si>
  <si>
    <t>Melio</t>
  </si>
  <si>
    <t>Accel, Aleph, American Express Ventures</t>
  </si>
  <si>
    <t>Vuori</t>
  </si>
  <si>
    <t>Carlsbad</t>
  </si>
  <si>
    <t>SoftBank Group, Norwest Venture Partners</t>
  </si>
  <si>
    <t>ClickUp</t>
  </si>
  <si>
    <t>Georgian Partners, Craft Ventures</t>
  </si>
  <si>
    <t>Cerebras Systems</t>
  </si>
  <si>
    <t>Los Altos</t>
  </si>
  <si>
    <t>Benchmark, Foundation Capital, Sequoia Capital</t>
  </si>
  <si>
    <t>Farmers Business Network</t>
  </si>
  <si>
    <t>San Carlos</t>
  </si>
  <si>
    <t>Blackrock, Kleiner Perkins Caulfield &amp; Byers, Google Ventures</t>
  </si>
  <si>
    <t>Branch</t>
  </si>
  <si>
    <t>New Enterprise Associates, Pear, Cowboy Ventures</t>
  </si>
  <si>
    <t>Aurora Solar</t>
  </si>
  <si>
    <t>Fifth Wall Ventures, Energize Ventures, 	ICONIQ Capital</t>
  </si>
  <si>
    <t>Webflow</t>
  </si>
  <si>
    <t>Accel, Silversmith Capital Partners, capitalG</t>
  </si>
  <si>
    <t>Yuga Labs</t>
  </si>
  <si>
    <t>Miami</t>
  </si>
  <si>
    <t>Andreessen Horowitz, Thrive Capital, Sound Ventures</t>
  </si>
  <si>
    <t>Digit Insurance</t>
  </si>
  <si>
    <t>Fairfax Financial Holdings, A91 Partners, TVS Capital</t>
  </si>
  <si>
    <t>Abnormal Security</t>
  </si>
  <si>
    <t>Greylock Partners, Insight Partners,Menlo Ventures</t>
  </si>
  <si>
    <t>Medlinker</t>
  </si>
  <si>
    <t>Chengdu</t>
  </si>
  <si>
    <t>China Health Industry Investment Fund, China Renaissance, and Sequoia Capital China</t>
  </si>
  <si>
    <t>Intarcia Therapeutics</t>
  </si>
  <si>
    <t>New Enterprise Associates, New Leaf Venture Partners, Charter Venture Capital</t>
  </si>
  <si>
    <t>StockX</t>
  </si>
  <si>
    <t>Detroit</t>
  </si>
  <si>
    <t>Google Ventures, Battery Ventures, DST Global</t>
  </si>
  <si>
    <t>MessageBird</t>
  </si>
  <si>
    <t>Y Combinator, Atomico, Accel</t>
  </si>
  <si>
    <t>Convoy</t>
  </si>
  <si>
    <t>Greylock Partners, capitalG, Y Combinator</t>
  </si>
  <si>
    <t>Articulate</t>
  </si>
  <si>
    <t>Blackstone, ICONIQ Growth, General Atlantic</t>
  </si>
  <si>
    <t>Dutchie</t>
  </si>
  <si>
    <t>Bend</t>
  </si>
  <si>
    <t>Casa Verde Capital, Gron Ventures, Thrity Five Ventures</t>
  </si>
  <si>
    <t>Cohesity</t>
  </si>
  <si>
    <t>SoftBank Group, Sequoia Capital, Wing Venture Capital</t>
  </si>
  <si>
    <t>VAST Data</t>
  </si>
  <si>
    <t>Norwest Venture Partners, Goldman Sachs, Dell Technologies Capital</t>
  </si>
  <si>
    <t>GOAT</t>
  </si>
  <si>
    <t>Culver City</t>
  </si>
  <si>
    <t>Upfront Ventures, Webb Investment Network, D1 Capital Partners</t>
  </si>
  <si>
    <t>Noom</t>
  </si>
  <si>
    <t>Qualcomm Ventures, Samsung Ventures, Silver Lake</t>
  </si>
  <si>
    <t>Redwood Materials</t>
  </si>
  <si>
    <t>Carson City</t>
  </si>
  <si>
    <t>Breakthrough Energy Ventures, Capricorn Investment Group, Valor Equity Partners</t>
  </si>
  <si>
    <t>Papaya Global</t>
  </si>
  <si>
    <t>Bessemer Venture Partners, Insight Partners, New Era Ventures</t>
  </si>
  <si>
    <t>Abogen</t>
  </si>
  <si>
    <t>Suzhou</t>
  </si>
  <si>
    <t>Hillhouse Capital Management, SoftBank Group, Qiming Venture Partners</t>
  </si>
  <si>
    <t>Harness</t>
  </si>
  <si>
    <t>Menlo Ventures, Alkeon Capital Management, Citi Ventures</t>
  </si>
  <si>
    <t>Whatnot</t>
  </si>
  <si>
    <t>Marina del Rey</t>
  </si>
  <si>
    <t>Y Combinator, Andreessen Horowitz, Wonder Ventures</t>
  </si>
  <si>
    <t>Autograph</t>
  </si>
  <si>
    <t>Santa Monica</t>
  </si>
  <si>
    <t>01 Advisors. Kleiner Perkins Caufield &amp; Byers. Andreessen Horowitz</t>
  </si>
  <si>
    <t>Relativity</t>
  </si>
  <si>
    <t>Silver Lake, ICONIQ Capital</t>
  </si>
  <si>
    <t>Whoop</t>
  </si>
  <si>
    <t>NextView Ventures, Promus Ventures, Two Sigma Ventures</t>
  </si>
  <si>
    <t>Applied Intuition</t>
  </si>
  <si>
    <t>Andreessen Horowitz, Lux Capital, General Catalyst</t>
  </si>
  <si>
    <t>Course Hero</t>
  </si>
  <si>
    <t>NewView Capital, Maveron, Ridge Ventures</t>
  </si>
  <si>
    <t>SpotOn</t>
  </si>
  <si>
    <t>Dragoneer Investment Group, DST Global, Franklin Templeton</t>
  </si>
  <si>
    <t>Otto Bock HealthCare</t>
  </si>
  <si>
    <t>Duderstadt</t>
  </si>
  <si>
    <t>EQT Partners</t>
  </si>
  <si>
    <t>Indigo Ag</t>
  </si>
  <si>
    <t>Activant Capital Group, Alaska Permanent Fund, Baillie Gifford &amp; Co.</t>
  </si>
  <si>
    <t>HyalRoute</t>
  </si>
  <si>
    <t>Singapore</t>
  </si>
  <si>
    <t>Kuang-Chi</t>
  </si>
  <si>
    <t>Rec Room</t>
  </si>
  <si>
    <t>First Round Capital, Sequoia Capital, Index Ventures</t>
  </si>
  <si>
    <t>Commure</t>
  </si>
  <si>
    <t>General Catalyst, HCA Healthcare</t>
  </si>
  <si>
    <t>Mirakl</t>
  </si>
  <si>
    <t>Elaia Partners, 83North, Felix Capital</t>
  </si>
  <si>
    <t>Tekion</t>
  </si>
  <si>
    <t>San Ramon</t>
  </si>
  <si>
    <t>Airbus Ventures, Index Ventures, Advent International</t>
  </si>
  <si>
    <t>Celsius Network</t>
  </si>
  <si>
    <t>WestCap Group, Caisse de depot et placement du Quebec</t>
  </si>
  <si>
    <t>GoStudent</t>
  </si>
  <si>
    <t>DN Capital, Left Lane Capital, Coatue Management</t>
  </si>
  <si>
    <t>Highspot</t>
  </si>
  <si>
    <t>Madrona Venture Group, Shasta Ventures, Salesforce Ventures</t>
  </si>
  <si>
    <t>Handshake</t>
  </si>
  <si>
    <t>Kleiner Perkins Caufield &amp; Byers, Lightspeed Venture Partners, True Ventures</t>
  </si>
  <si>
    <t>ChargeBee Technologies</t>
  </si>
  <si>
    <t>Insight Partners, Tiger Global Management, Accel</t>
  </si>
  <si>
    <t>Flock Safety</t>
  </si>
  <si>
    <t>Matrix Partners, Initialized Capital, Tiger Global Management</t>
  </si>
  <si>
    <t>Helion Energy</t>
  </si>
  <si>
    <t>Redmond</t>
  </si>
  <si>
    <t>Mithril Capital Management, Y Combinator, Capricorn Investment Group</t>
  </si>
  <si>
    <t>Acronis</t>
  </si>
  <si>
    <t>Schaffhausen</t>
  </si>
  <si>
    <t>Goldman Sachs, VebVentures, Insight Partners</t>
  </si>
  <si>
    <t>Unacademy</t>
  </si>
  <si>
    <t>Blume Ventures, Nexus Venture Partners, Sequoia Capital India</t>
  </si>
  <si>
    <t>MoonPay</t>
  </si>
  <si>
    <t>New Enterprise Associates, Coatue Management, Tiger Global Management</t>
  </si>
  <si>
    <t>Upstox</t>
  </si>
  <si>
    <t>Tiger Global Management, Kalaari Capital</t>
  </si>
  <si>
    <t>Youxia Motors</t>
  </si>
  <si>
    <t>China Environmental Protection Industry, China Fortune Ocean</t>
  </si>
  <si>
    <t>OwnBackup</t>
  </si>
  <si>
    <t>Englewood Cliffs</t>
  </si>
  <si>
    <t>Insight Partners, Salesforce Ventures, Vertex Ventures</t>
  </si>
  <si>
    <t>Starburst</t>
  </si>
  <si>
    <t>Index Ventures, Coatue Management, Andreessen Horowitz</t>
  </si>
  <si>
    <t>Starling Bank</t>
  </si>
  <si>
    <t>JTC Group, Qatar Investment Authority, Fidelity Investment</t>
  </si>
  <si>
    <t>ECARX</t>
  </si>
  <si>
    <t>Wuhan</t>
  </si>
  <si>
    <t>Geely, SIG Asia Investments, China State Capital Venture Capital Fund</t>
  </si>
  <si>
    <t>Sila Nanotechnologies</t>
  </si>
  <si>
    <t>Alameda</t>
  </si>
  <si>
    <t>Bessemer Venture Partners, Sutter Hill Ventures, Matrix Partners</t>
  </si>
  <si>
    <t>Scopely</t>
  </si>
  <si>
    <t>Greycroft, Sands Capital, Revolution Growth</t>
  </si>
  <si>
    <t>Komodo Health</t>
  </si>
  <si>
    <t>Andreessen Horowitz, IA Ventures, Felicis Ventures</t>
  </si>
  <si>
    <t>Kurly</t>
  </si>
  <si>
    <t>Sequoia Capital China, DST Global, DST Global</t>
  </si>
  <si>
    <t>Cars24</t>
  </si>
  <si>
    <t>Moore Strategic Ventures, DST Global, Sequoia Capital India</t>
  </si>
  <si>
    <t>BlockDaemon</t>
  </si>
  <si>
    <t>BOLDstart Ventures, Lerer Hippeau, Kenetic Capital</t>
  </si>
  <si>
    <t>Dadi Cinema</t>
  </si>
  <si>
    <t>Alibaba Pictures Group</t>
  </si>
  <si>
    <t>Aiven</t>
  </si>
  <si>
    <t>Institutional Venture Partners, Atomico, Earlybird Venture Capital</t>
  </si>
  <si>
    <t>Thumbtack</t>
  </si>
  <si>
    <t>$3.2</t>
  </si>
  <si>
    <t>Tiger Global, Sequoia Capital, Google Capital</t>
  </si>
  <si>
    <t>Cedar</t>
  </si>
  <si>
    <t>Thrive Capital, Founders Fund, Cocnord Health Partners</t>
  </si>
  <si>
    <t>Eruditus Executive Education</t>
  </si>
  <si>
    <t>Sequoia Capital India, Softbank, Bertelsmann India Investments</t>
  </si>
  <si>
    <t>Blockstream</t>
  </si>
  <si>
    <t>AME Cloud Ventures, Future Perfect Ventures, Blockchain Capital</t>
  </si>
  <si>
    <t>Innovaccer</t>
  </si>
  <si>
    <t>M12, WestBridge Capital, Lightspeed Venture Partners</t>
  </si>
  <si>
    <t>Ironclad</t>
  </si>
  <si>
    <t>Sacramento</t>
  </si>
  <si>
    <t>Accel, Sequoia Capital, Y Combinator</t>
  </si>
  <si>
    <t>Skims</t>
  </si>
  <si>
    <t>Thrive Capital, Alliance Consumer Growth, Imaginary Ventures</t>
  </si>
  <si>
    <t>Eikon Therapeutics</t>
  </si>
  <si>
    <t>Hayward</t>
  </si>
  <si>
    <t>The Column Group, Foresite Capital, Foresite Capital</t>
  </si>
  <si>
    <t>Retool</t>
  </si>
  <si>
    <t>Verkada</t>
  </si>
  <si>
    <t>next47, First Round Capital, Sequoia Capital</t>
  </si>
  <si>
    <t>PsiQuantum</t>
  </si>
  <si>
    <t>Playground Global, M12, BlackRock</t>
  </si>
  <si>
    <t>Udaan</t>
  </si>
  <si>
    <t>DST Global, Lightspeed Venture Partners, Microsoft ScaleUp</t>
  </si>
  <si>
    <t>HighRadius</t>
  </si>
  <si>
    <t>Houston</t>
  </si>
  <si>
    <t>Susquehanna Growth Equity, Citi Ventures, ICONIQ Capital</t>
  </si>
  <si>
    <t>Nuvemshop</t>
  </si>
  <si>
    <t>Kaszek Ventures, Qualcomm Ventures, Accel</t>
  </si>
  <si>
    <t>Yixia</t>
  </si>
  <si>
    <t>Sequoia Capital China, Sina Weibo, Kleiner Perkins Caufield &amp; Byers, Redpoint Ventures</t>
  </si>
  <si>
    <t>Traveloka</t>
  </si>
  <si>
    <t>Global Founders Capital, East Ventures, Expedia Inc.</t>
  </si>
  <si>
    <t>SouChe Holdings</t>
  </si>
  <si>
    <t>Morningside Ventures, Warburg Pincus, CreditEase Fintech Investment Fund</t>
  </si>
  <si>
    <t>BGL Group</t>
  </si>
  <si>
    <t>Peterborough</t>
  </si>
  <si>
    <t>CPP Investment Board</t>
  </si>
  <si>
    <t>Circle</t>
  </si>
  <si>
    <t>General Catalyst, Digital Currency Group, Accel</t>
  </si>
  <si>
    <t>Zuoyebang</t>
  </si>
  <si>
    <t>Sequoia Capital China, Xiang He Capital, GGV Capital</t>
  </si>
  <si>
    <t>FlixMobility</t>
  </si>
  <si>
    <t>Holtzbrinck Ventures, Unternehmertum Venture Capital, General Atlantic</t>
  </si>
  <si>
    <t>Wildlife Studios</t>
  </si>
  <si>
    <t>Benchmark, Bessemer Venture Partners</t>
  </si>
  <si>
    <t>ApplyBoard</t>
  </si>
  <si>
    <t>Kitchener</t>
  </si>
  <si>
    <t>Artiman Ventures, Plug and Play Ventures, Anthos Capital</t>
  </si>
  <si>
    <t>Forter</t>
  </si>
  <si>
    <t>Sequoia Capital Israel, Scale Venture Partners, Commerce Ventures</t>
  </si>
  <si>
    <t>Calendly</t>
  </si>
  <si>
    <t>ICONIQ Capital, OpenView Venture Partners</t>
  </si>
  <si>
    <t>BlockFi</t>
  </si>
  <si>
    <t>Jersey City</t>
  </si>
  <si>
    <t>ConsenSys Ventures, Valar Ventures, PUC</t>
  </si>
  <si>
    <t>ActiveCampaign</t>
  </si>
  <si>
    <t>Silversmith Capital Partners, Susquehanna Growth Equity, Tiger Global Management</t>
  </si>
  <si>
    <t>CMR Surgical</t>
  </si>
  <si>
    <t>Cambridge</t>
  </si>
  <si>
    <t>Cambridge Innovation Capital, LGT Capital Partners, Escala Capital</t>
  </si>
  <si>
    <t>Lucid Software</t>
  </si>
  <si>
    <t>South Jordan</t>
  </si>
  <si>
    <t>Spectrum Equity, ICONIQ Capital, Grayhawk Capital</t>
  </si>
  <si>
    <t>Age of Learning</t>
  </si>
  <si>
    <t>Iconiq Capital</t>
  </si>
  <si>
    <t>Carbon Health</t>
  </si>
  <si>
    <t>Brookfield Asset Management, Blackstone, Data Collective</t>
  </si>
  <si>
    <t>Contentful</t>
  </si>
  <si>
    <t>Balderton Capital, General Catalyst, Tiger Global Management</t>
  </si>
  <si>
    <t>LaunchDarkly</t>
  </si>
  <si>
    <t>Uncork Capital, Threshold Ventures, Bloomberg Beta</t>
  </si>
  <si>
    <t>Seismic</t>
  </si>
  <si>
    <t>Jackson Square Ventures, General Atlantic, Lightspeed Venture Partners</t>
  </si>
  <si>
    <t>Grafana Labs</t>
  </si>
  <si>
    <t>Lightspeed Venture Partners, Lead Edge Capital, Coatue Management</t>
  </si>
  <si>
    <t>Gorillas</t>
  </si>
  <si>
    <t>Coatue Management, Atlantic Food Labs, DST Global</t>
  </si>
  <si>
    <t>Sky Mavis</t>
  </si>
  <si>
    <t>Vietnam</t>
  </si>
  <si>
    <t>Ho Chi Minh City</t>
  </si>
  <si>
    <t>Fabric Ventures, 500 Global, Standard Crypto</t>
  </si>
  <si>
    <t>Outschool</t>
  </si>
  <si>
    <t>Uniion Square Ventures, Tiger Global Management, Lightspeed Venture Capital</t>
  </si>
  <si>
    <t>TradingView</t>
  </si>
  <si>
    <t>Westerville</t>
  </si>
  <si>
    <t>Tiger Global Management, Insight Partners, Jump Capital</t>
  </si>
  <si>
    <t>Groww</t>
  </si>
  <si>
    <t>Tiger Global Management, Sequoia Capital India, Ribbit Capital</t>
  </si>
  <si>
    <t>Podium</t>
  </si>
  <si>
    <t>Lehi</t>
  </si>
  <si>
    <t>Accel, Summit Partners, Google Ventures</t>
  </si>
  <si>
    <t>Via</t>
  </si>
  <si>
    <t>83North, RiverPark Ventures, Pitango Venture Capital</t>
  </si>
  <si>
    <t>Anchorage Digital</t>
  </si>
  <si>
    <t>Andreessen Horowitz, Blockchain Capital, Lux Capital</t>
  </si>
  <si>
    <t>Inxeption</t>
  </si>
  <si>
    <t>Coatue Management, BMO Capital, Schonfeld Strategic Advisors</t>
  </si>
  <si>
    <t>Lattice</t>
  </si>
  <si>
    <t>Khosla Ventures, Thrive Capital, Y Combinator</t>
  </si>
  <si>
    <t>Flutterwave</t>
  </si>
  <si>
    <t>Green Visor Capital, CRE Venture Capital, Greycroft</t>
  </si>
  <si>
    <t>Amber Group</t>
  </si>
  <si>
    <t>Tiger Global Management, Tiger Brokers, DCM Ventures</t>
  </si>
  <si>
    <t>Cross River Bank</t>
  </si>
  <si>
    <t>Fort Lee</t>
  </si>
  <si>
    <t>Battery Ventures, Andreessen Horowitz, Ribbit Capital</t>
  </si>
  <si>
    <t>Remote</t>
  </si>
  <si>
    <t>Index Ventures, Sequoia Capital, General Catalyst</t>
  </si>
  <si>
    <t>Sentry</t>
  </si>
  <si>
    <t>New Enterprise Associates, Accel, Bond</t>
  </si>
  <si>
    <t>Kraken</t>
  </si>
  <si>
    <t>Bnk To The Future, Trammell Ventures, SBI Investment</t>
  </si>
  <si>
    <t>OpenAI</t>
  </si>
  <si>
    <t>Khosla Ventures</t>
  </si>
  <si>
    <t>Workrise</t>
  </si>
  <si>
    <t>Austin</t>
  </si>
  <si>
    <t>Founders Fund, Quantum Energy Partners, Bedrock Capital</t>
  </si>
  <si>
    <t>Loft</t>
  </si>
  <si>
    <t>Monashees+, Andreessen Horowitz, QED Investors</t>
  </si>
  <si>
    <t>DriveWealth</t>
  </si>
  <si>
    <t>Chatham</t>
  </si>
  <si>
    <t>Point72 Ventures, Route 66 Ventures, Accel</t>
  </si>
  <si>
    <t>Flink</t>
  </si>
  <si>
    <t>Mubadala Capital, Bond, Prosus Ventures</t>
  </si>
  <si>
    <t>Alan</t>
  </si>
  <si>
    <t>Index Ventures, Temasek, Portag3 Ventures</t>
  </si>
  <si>
    <t>Meicai</t>
  </si>
  <si>
    <t>Tiger Global Management, Blue Lake Capital, ZhenFund</t>
  </si>
  <si>
    <t>Zipline</t>
  </si>
  <si>
    <t>South San Francisco</t>
  </si>
  <si>
    <t>Sequoia Capital, Baillie Gifford &amp; Co., Google Ventures</t>
  </si>
  <si>
    <t>Graphcore</t>
  </si>
  <si>
    <t>Bristol</t>
  </si>
  <si>
    <t>Dell Technologies Capital, Pitango Venture Capital, Amadeus Capital Partners</t>
  </si>
  <si>
    <t>Illumio</t>
  </si>
  <si>
    <t>Data Collective, Formation 8, General Catalyst Partners</t>
  </si>
  <si>
    <t>MasterClass</t>
  </si>
  <si>
    <t>Institutional Venture Partners, New Enterprise Associates, Javelin Venture Partners</t>
  </si>
  <si>
    <t>Dream Games</t>
  </si>
  <si>
    <t>Makers Fund, Index Ventures, Inova Ventures Participacees</t>
  </si>
  <si>
    <t>Transmit Security</t>
  </si>
  <si>
    <t>General Atlantic, Insight Partners, Vintage Investment Partners</t>
  </si>
  <si>
    <t>Hozon Auto</t>
  </si>
  <si>
    <t>HD Capital, Qihoo 360 Technology, China Fortune Land Development</t>
  </si>
  <si>
    <t>Tradeshift</t>
  </si>
  <si>
    <t>Notion Capital, Scentan Ventures, Kite Ventures</t>
  </si>
  <si>
    <t>Nextiva</t>
  </si>
  <si>
    <t>Scottsdale</t>
  </si>
  <si>
    <t>Goldman Sachs Asset Management</t>
  </si>
  <si>
    <t>Tridge</t>
  </si>
  <si>
    <t>Forest Partners, Softbank Ventures Asia</t>
  </si>
  <si>
    <t>o9 Solutions</t>
  </si>
  <si>
    <t>Dallas</t>
  </si>
  <si>
    <t>KKR</t>
  </si>
  <si>
    <t>Thought Machine</t>
  </si>
  <si>
    <t>British Patient Capital, SEB Venture Capital, IQ Capital</t>
  </si>
  <si>
    <t>BackBase</t>
  </si>
  <si>
    <t>Motive Partners</t>
  </si>
  <si>
    <t>ManoMano</t>
  </si>
  <si>
    <t>General Atlantic, Piton Capital, Partech Partners</t>
  </si>
  <si>
    <t>Sourcegraph</t>
  </si>
  <si>
    <t>Redpoint Ventures, Goldcrest Capital, Insight Partners</t>
  </si>
  <si>
    <t>Pendo</t>
  </si>
  <si>
    <t>Raleigh</t>
  </si>
  <si>
    <t>Contour Venture Partners, Battery Ventures, Core Capital Partners</t>
  </si>
  <si>
    <t>Plume</t>
  </si>
  <si>
    <t>Insight Partners, Jackson Square Ventures, Liberty Gloval Ventures</t>
  </si>
  <si>
    <t>Moglix</t>
  </si>
  <si>
    <t>Jungle Ventures, Accel, Venture Highway</t>
  </si>
  <si>
    <t>Axonius</t>
  </si>
  <si>
    <t>Vertex Ventures Israel, Bessemer Venture Partners, Emerge</t>
  </si>
  <si>
    <t>Xinchao Media</t>
  </si>
  <si>
    <t>JD.com, Baidu, Vision Plus Capital</t>
  </si>
  <si>
    <t>JumpCloud</t>
  </si>
  <si>
    <t>Louisville</t>
  </si>
  <si>
    <t>Foundry Group, General Atlantic, BlackRock</t>
  </si>
  <si>
    <t>Unico</t>
  </si>
  <si>
    <t>Big Bets, General Atlantic, SOFTBANK Latin America Ventures</t>
  </si>
  <si>
    <t>Oura</t>
  </si>
  <si>
    <t>Oulu</t>
  </si>
  <si>
    <t>Forerunner Ventures, Lifeline Ventures, MSD Capital</t>
  </si>
  <si>
    <t>Eat Just</t>
  </si>
  <si>
    <t>Khosla Ventures, Horizons Ventures, Founders Fund</t>
  </si>
  <si>
    <t>Cribl</t>
  </si>
  <si>
    <t>Institutional Venture Partners, CRV, Sequoia Capital</t>
  </si>
  <si>
    <t>Vista Global</t>
  </si>
  <si>
    <t>United Arab Emirates</t>
  </si>
  <si>
    <t>Dubai</t>
  </si>
  <si>
    <t>Rhone Capital</t>
  </si>
  <si>
    <t>BYTON</t>
  </si>
  <si>
    <t>Nanjing</t>
  </si>
  <si>
    <t>FAW Group, Tencent Holdings, Tus Holdings</t>
  </si>
  <si>
    <t>Side</t>
  </si>
  <si>
    <t>Coatue Managemeny, Trinity Ventures, Matrix Partners</t>
  </si>
  <si>
    <t>Infra.Market</t>
  </si>
  <si>
    <t>Thane</t>
  </si>
  <si>
    <t>Accel, Tiger Global Management, Nexus Venture Partners</t>
  </si>
  <si>
    <t>Varo Bank</t>
  </si>
  <si>
    <t>Warburg Pincus, The Rise Fund, HarbourVest Partners</t>
  </si>
  <si>
    <t>Cato Networks</t>
  </si>
  <si>
    <t>Aspect Ventures, SingTel Innov8, Greylock Partners</t>
  </si>
  <si>
    <t>Aura</t>
  </si>
  <si>
    <t>Burlington</t>
  </si>
  <si>
    <t>Warburg Pincus, General Catalyst</t>
  </si>
  <si>
    <t>Vercel</t>
  </si>
  <si>
    <t>CRV, Accel, Google Ventures</t>
  </si>
  <si>
    <t>Sysdig</t>
  </si>
  <si>
    <t>Accel, Bain Capital Ventures, Insight Partners</t>
  </si>
  <si>
    <t>Zetwerk</t>
  </si>
  <si>
    <t>Sequoia Capital India, Kae Capital, Accel</t>
  </si>
  <si>
    <t>Uniphore</t>
  </si>
  <si>
    <t>Artificial Intelligence</t>
  </si>
  <si>
    <t>Chiratae Ventures, March Capital Partners, National Grid Partners</t>
  </si>
  <si>
    <t>Somatus</t>
  </si>
  <si>
    <t>McLean</t>
  </si>
  <si>
    <t>The Blue Venture Fund, Flare Capital Partners, Longitude Capital</t>
  </si>
  <si>
    <t>Immutable</t>
  </si>
  <si>
    <t>Sydney</t>
  </si>
  <si>
    <t>Fabric Ventures, AirTree Ventures, Temasek</t>
  </si>
  <si>
    <t>A24 Films</t>
  </si>
  <si>
    <t>Stripes Group, Neuberger Berman</t>
  </si>
  <si>
    <t>SiFive</t>
  </si>
  <si>
    <t>Sutter Hill Ventures, Osage University Partners, Spark Capital</t>
  </si>
  <si>
    <t>Games24x7</t>
  </si>
  <si>
    <t>Tiger Global Management, The Raine Group, Malabar Investments</t>
  </si>
  <si>
    <t>Fetch Rewards</t>
  </si>
  <si>
    <t>Madison</t>
  </si>
  <si>
    <t>Greycroft, Loeb.NYC, DST Global</t>
  </si>
  <si>
    <t>Coda Payments</t>
  </si>
  <si>
    <t>GIC. Apis Partners, Insight Partners</t>
  </si>
  <si>
    <t>DriveNets</t>
  </si>
  <si>
    <t>Ra'anana</t>
  </si>
  <si>
    <t>Bessemer Venture Partners, Pitango Venture Capital, D1 Capital Partners</t>
  </si>
  <si>
    <t>Hibob</t>
  </si>
  <si>
    <t>Bessemer Venture Partners, Eight Roads Ventures, Battery Ventures</t>
  </si>
  <si>
    <t>Uala</t>
  </si>
  <si>
    <t>Argentina</t>
  </si>
  <si>
    <t>Buenos Aires</t>
  </si>
  <si>
    <t>Soros Fund Management, Ribbit Capital, Monashees+</t>
  </si>
  <si>
    <t>Mobile Premier League</t>
  </si>
  <si>
    <t>Sequoia Capital India, RTP Global, Go-Ventures</t>
  </si>
  <si>
    <t>Cybereason</t>
  </si>
  <si>
    <t>SoftBank Group, CRV, Spark Capital</t>
  </si>
  <si>
    <t>Cgtz</t>
  </si>
  <si>
    <t>Shunwei Capital Partners, China Media Group, Guangzhou Huiyin Aofeng Equity Investment Fund</t>
  </si>
  <si>
    <t>Star Charge</t>
  </si>
  <si>
    <t>EquipmentShare</t>
  </si>
  <si>
    <t>Columbia</t>
  </si>
  <si>
    <t>Romulus Capital, Insight Partners, RedBird Capital Partners</t>
  </si>
  <si>
    <t>Carbon</t>
  </si>
  <si>
    <t>Google Ventures, Sequoia Capital, Wakefield Group</t>
  </si>
  <si>
    <t>PolicyBazaar</t>
  </si>
  <si>
    <t>Info Edge, Softbank Capital</t>
  </si>
  <si>
    <t>Paxos</t>
  </si>
  <si>
    <t>Liberty City Ventures, RRE Ventures, Mithril Capital Management</t>
  </si>
  <si>
    <t>Exabeam</t>
  </si>
  <si>
    <t>Foster City</t>
  </si>
  <si>
    <t>Norwest Venture Partners, Aspect Ventures, Lightspeed Venture Partners</t>
  </si>
  <si>
    <t>BitSight Technologies</t>
  </si>
  <si>
    <t>Menlo Ventures, GGV Capital, Flybridge Capital Partners</t>
  </si>
  <si>
    <t>Trumid</t>
  </si>
  <si>
    <t>T. Rowe Price, Dragoneer Investment Group, BlackRock</t>
  </si>
  <si>
    <t>ABL Space Systems</t>
  </si>
  <si>
    <t>T. Rowe Price, Lockheed Martin Ventures, Fidelity Investment</t>
  </si>
  <si>
    <t>HoneyBook</t>
  </si>
  <si>
    <t>Norwest Venture Partners, Hillsven Capital, Aleph</t>
  </si>
  <si>
    <t>Beta Technologies</t>
  </si>
  <si>
    <t>South Burlington</t>
  </si>
  <si>
    <t>The Rise Fund, Fidelity Investments. RedBird Capital Partners</t>
  </si>
  <si>
    <t>Project44</t>
  </si>
  <si>
    <t>Emergence Capital Partners, 8VC, Chicago Ventures</t>
  </si>
  <si>
    <t>Freenome</t>
  </si>
  <si>
    <t>Andreessen Horowitz, Data Collective, Roche Venture Fund</t>
  </si>
  <si>
    <t>ManyPets</t>
  </si>
  <si>
    <t>Octopus Ventures, Munich Re Ventures, CommerzVentures</t>
  </si>
  <si>
    <t>Jobandtalent</t>
  </si>
  <si>
    <t>Spain</t>
  </si>
  <si>
    <t>Madrid</t>
  </si>
  <si>
    <t>Kibo Ventures, SoftBank Group, Atomico</t>
  </si>
  <si>
    <t>WEMAKEPRICE</t>
  </si>
  <si>
    <t>IMM Investment, NXC</t>
  </si>
  <si>
    <t>Biren Technology</t>
  </si>
  <si>
    <t>V FUND, IDG Capital, Green Pine Capital Partners</t>
  </si>
  <si>
    <t>Voodoo</t>
  </si>
  <si>
    <t>Tencent Holdings, Goldman Sachs</t>
  </si>
  <si>
    <t>Uptake</t>
  </si>
  <si>
    <t>Revolution, New Enterprise Associates, Caterpillar</t>
  </si>
  <si>
    <t>Motive</t>
  </si>
  <si>
    <t>Google Ventures, Index Ventures, Scale Venture Partners</t>
  </si>
  <si>
    <t>Skydance Media</t>
  </si>
  <si>
    <t>RedBird Capital Partners, CJ ENM, Tencent Holdings</t>
  </si>
  <si>
    <t>Greenlight</t>
  </si>
  <si>
    <t>Relay Ventures, TTV Capital, Canapi Ventures</t>
  </si>
  <si>
    <t>Bowery Farming</t>
  </si>
  <si>
    <t>Temasek, Google Ventures, General Catalyst</t>
  </si>
  <si>
    <t>Odoo</t>
  </si>
  <si>
    <t>Louvain-la-Neuve</t>
  </si>
  <si>
    <t>Summit Partners, Noshaq, Sofinnova Partners</t>
  </si>
  <si>
    <t>MoMo</t>
  </si>
  <si>
    <t>Goodwater Capital, Warburg Pincus, GS Growth</t>
  </si>
  <si>
    <t>Zume</t>
  </si>
  <si>
    <t>Softbank Group, AME Cloud Ventures, SignalFire</t>
  </si>
  <si>
    <t>Algolia</t>
  </si>
  <si>
    <t>Accel, Alven Capital, Storm Ventures</t>
  </si>
  <si>
    <t>Pattern</t>
  </si>
  <si>
    <t>Knox Lane, Ainge Advisory, Carlson Private Capital Partners</t>
  </si>
  <si>
    <t>Newfront Insurance</t>
  </si>
  <si>
    <t>Founders Fund, Meritech Capital Partners, GS Growth</t>
  </si>
  <si>
    <t>NuCom Group</t>
  </si>
  <si>
    <t>Unterfoehring</t>
  </si>
  <si>
    <t>General Atlantic</t>
  </si>
  <si>
    <t>MUSINSA</t>
  </si>
  <si>
    <t>Current</t>
  </si>
  <si>
    <t>Expa, QED Investors, Foundation Capital</t>
  </si>
  <si>
    <t>Bitso</t>
  </si>
  <si>
    <t>Mexico City</t>
  </si>
  <si>
    <t>Pantera Capital, QED Investors, Coinbase Ventures</t>
  </si>
  <si>
    <t>Gympass</t>
  </si>
  <si>
    <t>General Atlantic, SoftBank Group, Atomico</t>
  </si>
  <si>
    <t>Dialpad</t>
  </si>
  <si>
    <t>Andreessen Horowitz, Google Ventures, Section 32</t>
  </si>
  <si>
    <t>G7 Networks</t>
  </si>
  <si>
    <t>Eastern Bell Capital 32, SDIC CMC Investment Management, Trustbridge Partners</t>
  </si>
  <si>
    <t>BloomReach</t>
  </si>
  <si>
    <t>Bain Capital Ventures, Sixth Street Growth, Lightspeed Venture Partners</t>
  </si>
  <si>
    <t>Motif FoodWorks</t>
  </si>
  <si>
    <t xml:space="preserve">Consumer &amp; retail </t>
  </si>
  <si>
    <t>General Atlantic, Breakthrough Energy Ventures, Viking Global Investors</t>
  </si>
  <si>
    <t>Huaqin Telecom Technology</t>
  </si>
  <si>
    <t>Zhangjiang Haocheng Venture Capital, Walden International, Intel Capital</t>
  </si>
  <si>
    <t>Accelerant</t>
  </si>
  <si>
    <t>Colchester</t>
  </si>
  <si>
    <t>Deer Park Road, Altamont Capital Partners, Eldridge</t>
  </si>
  <si>
    <t>Hesai Tech</t>
  </si>
  <si>
    <t>Lightspeed China Partners, Baidu Ventures, Qiming Venture Partners</t>
  </si>
  <si>
    <t>YITU Technology</t>
  </si>
  <si>
    <t>Sequoia Capital China, Banyan Capital</t>
  </si>
  <si>
    <t>Addepar</t>
  </si>
  <si>
    <t>8VC, D1 Capital Partners, Sway Ventures</t>
  </si>
  <si>
    <t>Qualia</t>
  </si>
  <si>
    <t>8VC, Menlo Ventures, Tiger Global Management</t>
  </si>
  <si>
    <t>Neo4j</t>
  </si>
  <si>
    <t>Eight Roads Ventures, One Peak Partners, Creandum</t>
  </si>
  <si>
    <t>CloudWalk</t>
  </si>
  <si>
    <t>Plug and Play Ventures, Valor Capital Group, DST Global</t>
  </si>
  <si>
    <t>CoinDCX</t>
  </si>
  <si>
    <t>Maharashtra</t>
  </si>
  <si>
    <t>Polychain Capital, Coinbase Ventures, Jump Capital</t>
  </si>
  <si>
    <t>FirstCry</t>
  </si>
  <si>
    <t>Pune</t>
  </si>
  <si>
    <t>SoftBank Group, SAIF Partners India, Valiant Capital Partners</t>
  </si>
  <si>
    <t>Eightfold.ai</t>
  </si>
  <si>
    <t>Foundation Capital, Institutional Venture Partners, General Catalyst</t>
  </si>
  <si>
    <t>Urban Company</t>
  </si>
  <si>
    <t>VY Capital, Accel, Elevation Capital</t>
  </si>
  <si>
    <t>ReCharge</t>
  </si>
  <si>
    <t>ICONIQ Growth, Bain Capital Ventures, Summit Partners</t>
  </si>
  <si>
    <t>Moveworks</t>
  </si>
  <si>
    <t xml:space="preserve">Artificial intelligence </t>
  </si>
  <si>
    <t>Lightspeed Venture Partners, Sapphire Ventures, Kleiner Perkins Caufield &amp; Byers</t>
  </si>
  <si>
    <t>Medable</t>
  </si>
  <si>
    <t>GSR Ventures, Sapphire Ventures, Streamlined Ventures</t>
  </si>
  <si>
    <t>GoCardless</t>
  </si>
  <si>
    <t>Accel, Passion Capital, Balderton Capital</t>
  </si>
  <si>
    <t>Forto</t>
  </si>
  <si>
    <t>Cherry Ventures, Northzone Ventures, Global Founders Capital</t>
  </si>
  <si>
    <t>Jeeves</t>
  </si>
  <si>
    <t>Orlando</t>
  </si>
  <si>
    <t>Tencent Holdings, CRV, Clocktower Technology Ventures</t>
  </si>
  <si>
    <t>Babel Finance</t>
  </si>
  <si>
    <t>Dragonfly Capital, BAI Capital, 10T Fund</t>
  </si>
  <si>
    <t>Trendy Group International</t>
  </si>
  <si>
    <t>Kowloon</t>
  </si>
  <si>
    <t>L Capital Partners</t>
  </si>
  <si>
    <t>Mysten Labs</t>
  </si>
  <si>
    <t>Andreessen Horowitz, Coinbase Ventures, Circle Ventures</t>
  </si>
  <si>
    <t>Avant</t>
  </si>
  <si>
    <t>RRE Ventures, Tiger Global, August Capital</t>
  </si>
  <si>
    <t>Tubatu.com</t>
  </si>
  <si>
    <t>Sequoia Capital China, Matrix Partners China, 58.com</t>
  </si>
  <si>
    <t>BlaBlaCar</t>
  </si>
  <si>
    <t>Accel Partners, Index Ventures, Insight Venture Partners</t>
  </si>
  <si>
    <t>HuiMin</t>
  </si>
  <si>
    <t>Zheshang Venture Capital, GP Capital, Western Capital Management</t>
  </si>
  <si>
    <t>Quora</t>
  </si>
  <si>
    <t>Y Combinator, Matrix Partners, Benchmark</t>
  </si>
  <si>
    <t>Improbable</t>
  </si>
  <si>
    <t>$1</t>
  </si>
  <si>
    <t>Andreessen Horowitz, SoftBank Group, Temasek Holdings</t>
  </si>
  <si>
    <t>Preferred Networks</t>
  </si>
  <si>
    <t>Japan</t>
  </si>
  <si>
    <t>Tokyo</t>
  </si>
  <si>
    <t>Toyota Motor Corporation, Mizuho Financial Group, FANUC</t>
  </si>
  <si>
    <t>Formlabs</t>
  </si>
  <si>
    <t>Somerville</t>
  </si>
  <si>
    <t>Pitango Venture Capital, DFJ Growth Fund, Foundry Group</t>
  </si>
  <si>
    <t>4Paradigm</t>
  </si>
  <si>
    <t>Sequoia Capital China, China Construction Bank, Bank of China</t>
  </si>
  <si>
    <t>Calm</t>
  </si>
  <si>
    <t>Insight Venture Partners, TPG Growth, Sound Ventures</t>
  </si>
  <si>
    <t>Kaseya</t>
  </si>
  <si>
    <t>Insight Partners, TPG Alternative &amp; Renewable Technologies, Ireland Strategic Investment Fund</t>
  </si>
  <si>
    <t>Mafengwo</t>
  </si>
  <si>
    <t>Qiming Venture Partners, Capital Today, General Atlantic</t>
  </si>
  <si>
    <t>Druva</t>
  </si>
  <si>
    <t>Nexus Venture Partners, Tenaya Capital, Sequoia Capital</t>
  </si>
  <si>
    <t>Kujiale</t>
  </si>
  <si>
    <t>GGV Capital, IDG Capital, Linear Venture</t>
  </si>
  <si>
    <t>AppsFlyer</t>
  </si>
  <si>
    <t>Magma Venture Partners, Pitango Venture Capital, Qumra Capital</t>
  </si>
  <si>
    <t>Keep</t>
  </si>
  <si>
    <t>Bertelsmann Asia Investments, GGV Capital, Morningside Venture Capital</t>
  </si>
  <si>
    <t>Redis Labs</t>
  </si>
  <si>
    <t>Viola Ventures, Dell Technologies Capital, Bain Capital Ventures</t>
  </si>
  <si>
    <t>Xingyun Group</t>
  </si>
  <si>
    <t>Matrix Partners China, Eastern Bell Capital, Hongtai Capital Holdings</t>
  </si>
  <si>
    <t>Unqork</t>
  </si>
  <si>
    <t>Blackrock, capitalG, World Lab Innovation</t>
  </si>
  <si>
    <t>Virta Health</t>
  </si>
  <si>
    <t>Caffeinated Capital, Obvious Ventures, Venrock</t>
  </si>
  <si>
    <t>ISN</t>
  </si>
  <si>
    <t>Blackstone</t>
  </si>
  <si>
    <t>Earnix</t>
  </si>
  <si>
    <t>Giv'atayim</t>
  </si>
  <si>
    <t>Jerusalem Venture Partners, Israel Growth Partners, Insight Partners</t>
  </si>
  <si>
    <t>Guoquan Shihui</t>
  </si>
  <si>
    <t>Tiantu Capital, CMB International Capital, Vision Knight Capital</t>
  </si>
  <si>
    <t>Clearco</t>
  </si>
  <si>
    <t>Hive</t>
  </si>
  <si>
    <t>Tomales Bay Capital, Bain &amp; Company, General Catalyst</t>
  </si>
  <si>
    <t>KRY</t>
  </si>
  <si>
    <t>Index Ventures, Creandum, Accel</t>
  </si>
  <si>
    <t>Kajabi</t>
  </si>
  <si>
    <t>Meritech Capital Partners, Tiger Global Management, Spectrum Equity</t>
  </si>
  <si>
    <t>Ethos</t>
  </si>
  <si>
    <t>Sequoia Capital, Google Ventures, Accel</t>
  </si>
  <si>
    <t>PayFit</t>
  </si>
  <si>
    <t>Accel, frst, Kima Ventures</t>
  </si>
  <si>
    <t>Beisen</t>
  </si>
  <si>
    <t>Matrix Partners China, Sequoia Capital China, Genesis Capital</t>
  </si>
  <si>
    <t>Pipe</t>
  </si>
  <si>
    <t>next47, MaC Venture Capital, FinVC</t>
  </si>
  <si>
    <t>Iterable</t>
  </si>
  <si>
    <t>CRV, Blue Cloud Ventures, Index Ventures</t>
  </si>
  <si>
    <t>Bunq</t>
  </si>
  <si>
    <t>Undisclosed</t>
  </si>
  <si>
    <t>Clip</t>
  </si>
  <si>
    <t>Alta Ventures Mexico, General Atlantic, SoftBank Group</t>
  </si>
  <si>
    <t>Loggi</t>
  </si>
  <si>
    <t>Qualcomm Ventures, SoftBank Group. Monashees+</t>
  </si>
  <si>
    <t>MURAL</t>
  </si>
  <si>
    <t>Insight Partners, Tiger Global Management, Gradient Ventures</t>
  </si>
  <si>
    <t>OCSiAl</t>
  </si>
  <si>
    <t>Luxembourg</t>
  </si>
  <si>
    <t>Leudelange</t>
  </si>
  <si>
    <t>A&amp;NN, Rusnano</t>
  </si>
  <si>
    <t>XtalPi</t>
  </si>
  <si>
    <t>Tencent Holdings, 5Y Capital, Sequoia Capital China</t>
  </si>
  <si>
    <t>Divvy Homes</t>
  </si>
  <si>
    <t>Andreessen Horowitz, Caffeinated Capital, SciFi VC</t>
  </si>
  <si>
    <t>Apeel Sciences</t>
  </si>
  <si>
    <t>Goleta</t>
  </si>
  <si>
    <t>Upfront Ventures, Tao Capital Partners, Andreessen Horowitz</t>
  </si>
  <si>
    <t>Opay</t>
  </si>
  <si>
    <t>Nigeria</t>
  </si>
  <si>
    <t>Lagos</t>
  </si>
  <si>
    <t>Sequoia Capital China, Source Code Capital, Redpoint Ventures China</t>
  </si>
  <si>
    <t>Aviatrix</t>
  </si>
  <si>
    <t>Ignition Partners, Formation 8, CRV</t>
  </si>
  <si>
    <t>SmartNews</t>
  </si>
  <si>
    <t>Japan Post Capital, Globis Capital Partners, Atomico</t>
  </si>
  <si>
    <t>Misfits Market</t>
  </si>
  <si>
    <t>Pennsauken</t>
  </si>
  <si>
    <t>Accel, D1 Capita Partners, Greenoaks Capital Management</t>
  </si>
  <si>
    <t>Spring Health</t>
  </si>
  <si>
    <t>Rethink Impact, Work-Bench, RRE Ventures</t>
  </si>
  <si>
    <t>Black Sesame Technologies</t>
  </si>
  <si>
    <t>Northern Light Venture Capital, Xiaomi, FutureX Capital</t>
  </si>
  <si>
    <t>Advance Intelligence Group</t>
  </si>
  <si>
    <t>Vision Plus Capital, GSR Ventures, ZhenFund</t>
  </si>
  <si>
    <t>Modern Treasury</t>
  </si>
  <si>
    <t>Benchmark, Altimeter Capital, Quiet Capital</t>
  </si>
  <si>
    <t>Magic Leap</t>
  </si>
  <si>
    <t>Plantation</t>
  </si>
  <si>
    <t>Obvious Ventures, Qualcomm Ventures, Andreessen Horowitz</t>
  </si>
  <si>
    <t>Tier</t>
  </si>
  <si>
    <t>Northzone Ventures, White Star Capital, Novator Partners</t>
  </si>
  <si>
    <t>ClickHouse</t>
  </si>
  <si>
    <t>Portola Valley</t>
  </si>
  <si>
    <t>Lightspeed Venture Partners, Almaz Capital Partners, Altimeter Capital</t>
  </si>
  <si>
    <t>Mynt</t>
  </si>
  <si>
    <t>Philippines</t>
  </si>
  <si>
    <t>Taguig City</t>
  </si>
  <si>
    <t>Insight Partners, Warburg Pincus, Ayala Corporation</t>
  </si>
  <si>
    <t>Everlaw</t>
  </si>
  <si>
    <t>K9 Ventures, Menlo Ventures, Andreessen Horowitz</t>
  </si>
  <si>
    <t>Zilch</t>
  </si>
  <si>
    <t>Gauss Ventures, Ventura Capital, dmg ventures</t>
  </si>
  <si>
    <t>VerbIT</t>
  </si>
  <si>
    <t>ClalTech, Vertex Ventures, Oryzn Capital</t>
  </si>
  <si>
    <t>StarkWare</t>
  </si>
  <si>
    <t>Netanya</t>
  </si>
  <si>
    <t>Sequoia Capital, Paradigm, Pantera Capital</t>
  </si>
  <si>
    <t>Netlify</t>
  </si>
  <si>
    <t>Andreessen Horowitz, Kleiner Perkins Caufield &amp; Byers, EQT Ventures</t>
  </si>
  <si>
    <t>SWORD Health</t>
  </si>
  <si>
    <t>Khosla Ventures, Green Innovations, Founders Fund</t>
  </si>
  <si>
    <t>LTK</t>
  </si>
  <si>
    <t>SoftBank Group, Maverick Capital</t>
  </si>
  <si>
    <t>Trax</t>
  </si>
  <si>
    <t>Hopu Investment Management, Boyu Capital, DC Thomson Ventures</t>
  </si>
  <si>
    <t>Exotec</t>
  </si>
  <si>
    <t>Croix</t>
  </si>
  <si>
    <t>Breega Capital, Iris Capital, 360 Capital Partners</t>
  </si>
  <si>
    <t>Dremio</t>
  </si>
  <si>
    <t>Lightspeed Venture Partners, Redpoint Ventures, Norwest Venture Partners</t>
  </si>
  <si>
    <t>Akulaku</t>
  </si>
  <si>
    <t>DCM Ventures, IDG Capital, Siam Commercial Bank</t>
  </si>
  <si>
    <t>Cloudinary</t>
  </si>
  <si>
    <t>Blackstone, Bessemer Venture Partners</t>
  </si>
  <si>
    <t>Lunar</t>
  </si>
  <si>
    <t>Aarhus</t>
  </si>
  <si>
    <t>SEED Capital, Greyhound Capital, Socii Capital</t>
  </si>
  <si>
    <t>UpGrad</t>
  </si>
  <si>
    <t>Qualcomm Ventures, Accel, Canaan Partners</t>
  </si>
  <si>
    <t>Salsify</t>
  </si>
  <si>
    <t>Matrix Partners, North Bridge Venture Partners, Venrock</t>
  </si>
  <si>
    <t>CertiK</t>
  </si>
  <si>
    <t>Tiger Global Management, Lightspeed Venture Partners, Hillhouse Capital Management</t>
  </si>
  <si>
    <t>ROX Motor</t>
  </si>
  <si>
    <t>Sequoia Capital China, IDG Capital, Qiming Venture Partners</t>
  </si>
  <si>
    <t>Hugging Face</t>
  </si>
  <si>
    <t>Betaworks Ventures, Addition, Lux Capital</t>
  </si>
  <si>
    <t>Devo Technology</t>
  </si>
  <si>
    <t>Insight Partners, Kibo Ventures, Bessemer Venture Partners</t>
  </si>
  <si>
    <t>Rimac Automobili</t>
  </si>
  <si>
    <t>Croatia</t>
  </si>
  <si>
    <t>Sveta Nedelja</t>
  </si>
  <si>
    <t>Porsche, 	InvestIndustrial, SoftBank Group</t>
  </si>
  <si>
    <t>Geek+</t>
  </si>
  <si>
    <t>Volcanics Ventures, Vertex Ventures China, Warburg Pincus</t>
  </si>
  <si>
    <t>21.co</t>
  </si>
  <si>
    <t>Quiet Ventures, ETFS Capital, Collab+Currency</t>
  </si>
  <si>
    <t>ZigBang</t>
  </si>
  <si>
    <t>Black Pearl Ventures, Stonebridge Ventures, Yuanta Investment Korea</t>
  </si>
  <si>
    <t>Ankorstore</t>
  </si>
  <si>
    <t>Global Founders Capital, Aglae Ventures, Alven Capital</t>
  </si>
  <si>
    <t>Fenbi Education</t>
  </si>
  <si>
    <t>Trustbridge Partners, Hony Capital, IDG Capital</t>
  </si>
  <si>
    <t>Rokt</t>
  </si>
  <si>
    <t>Square Peg Capital, TDM Growth Partners, Tiger Global Management</t>
  </si>
  <si>
    <t>InVision</t>
  </si>
  <si>
    <t>FirstMark Capital, Tiger Global Management, ICONIQ Capital</t>
  </si>
  <si>
    <t>eDaili</t>
  </si>
  <si>
    <t>K2VC, Lightspeed China Partners, Sky9 Capital</t>
  </si>
  <si>
    <t>MX Technologies</t>
  </si>
  <si>
    <t>Point72 Ventures, Pelion Venture Partners, Commerce Ventures</t>
  </si>
  <si>
    <t>Aledade</t>
  </si>
  <si>
    <t>Bethesda</t>
  </si>
  <si>
    <t>Venrock, CVF Capital Partners, ARCH Venture Partners</t>
  </si>
  <si>
    <t>CoinSwitch Kuber</t>
  </si>
  <si>
    <t>Bangalore</t>
  </si>
  <si>
    <t>Acorns</t>
  </si>
  <si>
    <t>e.ventures, Bain Capital Ventures, Greycroft</t>
  </si>
  <si>
    <t>Roofstock</t>
  </si>
  <si>
    <t>Khosla Ventures, Bain Capital Ventures, Lightspeed Venture Partners</t>
  </si>
  <si>
    <t>thatgamecompany</t>
  </si>
  <si>
    <t>Benchmark, Sequoia Capital, TPG Capital</t>
  </si>
  <si>
    <t>ConcertAI</t>
  </si>
  <si>
    <t>Sixth Street Partners, Declaration Partners, Maverick Ventures Israel</t>
  </si>
  <si>
    <t>Material Bank</t>
  </si>
  <si>
    <t>Boca Raton</t>
  </si>
  <si>
    <t>Bain Capital Ventures, SoftBank Group, Fifth Wall Ventures</t>
  </si>
  <si>
    <t>Volocopter</t>
  </si>
  <si>
    <t>Bruchsal</t>
  </si>
  <si>
    <t>btov Partners, Geely, Intel Capital</t>
  </si>
  <si>
    <t>ENOVATE</t>
  </si>
  <si>
    <t>Automobile Industry Guidance Fund</t>
  </si>
  <si>
    <t>MEGAZONE</t>
  </si>
  <si>
    <t>Internet</t>
  </si>
  <si>
    <t>Salesforce Ventures, ATP Investment, kt investment</t>
  </si>
  <si>
    <t>CFGI</t>
  </si>
  <si>
    <t>The Carlyle Group, CVC Capital Partners</t>
  </si>
  <si>
    <t>ZocDoc</t>
  </si>
  <si>
    <t>Founders Fund, Khosla Ventures, Goldman Sachs</t>
  </si>
  <si>
    <t>Diamond Foundry</t>
  </si>
  <si>
    <t>Fashion Tech Lab, Fidelity Investments, Vast Ventures</t>
  </si>
  <si>
    <t>FullStory</t>
  </si>
  <si>
    <t>Google Ventures, Kleiner Perkins Caufield &amp; Byers, Stripes Group</t>
  </si>
  <si>
    <t>Lightricks</t>
  </si>
  <si>
    <t>Jerusalem</t>
  </si>
  <si>
    <t>Viola Ventures, Insight Partners, ClalTech, Goldman Sachs</t>
  </si>
  <si>
    <t>Opentrons</t>
  </si>
  <si>
    <t>SOSV, Khosla Ventures, Lerer Hippeau</t>
  </si>
  <si>
    <t>Slice</t>
  </si>
  <si>
    <t>Gunosy Capital, Blume Ventures, Das Capital</t>
  </si>
  <si>
    <t>Cambrian BioPharma</t>
  </si>
  <si>
    <t>Future Ventures, Apeiron Investment Group, Moore Capital Management</t>
  </si>
  <si>
    <t>AIWAYS</t>
  </si>
  <si>
    <t>Jiangsu Sha Steel Group, Shanghai Puyin Industry, Funa Yuanchuang Technology</t>
  </si>
  <si>
    <t>Trulioo</t>
  </si>
  <si>
    <t>Blumberg Capital, American Express Ventures, BDC Venture Capital</t>
  </si>
  <si>
    <t>Spinny</t>
  </si>
  <si>
    <t>General Catalyst, Eleation Capital, Avenir Growth Capital</t>
  </si>
  <si>
    <t>Crusoe</t>
  </si>
  <si>
    <t>Bain Capital Ventures, Founders Fund, Winklevoss Capital</t>
  </si>
  <si>
    <t>Orca Security</t>
  </si>
  <si>
    <t>Portland</t>
  </si>
  <si>
    <t>YL Ventures, Redpoint Ventures, GGV Capital</t>
  </si>
  <si>
    <t>Apus Group</t>
  </si>
  <si>
    <t>Redpoint Ventures, QiMing Venture Partners, Chengwei Capital</t>
  </si>
  <si>
    <t>AlphaSense</t>
  </si>
  <si>
    <t>Viking Global Investors, GS Growth, BlackRock</t>
  </si>
  <si>
    <t>Harry's</t>
  </si>
  <si>
    <t>Thrive Capital, Tiger Global Management, Temasek</t>
  </si>
  <si>
    <t>PAX</t>
  </si>
  <si>
    <t>Tao Capital Partners, Global Asset Capital, Tiger Global Management</t>
  </si>
  <si>
    <t>DispatchHealth</t>
  </si>
  <si>
    <t>Alta Partners, Questa Capital, Echo Health Ventures</t>
  </si>
  <si>
    <t>Saliogen Therapeutics</t>
  </si>
  <si>
    <t>PBM Capital Group, T. Rowe Price, D1 Capital Partners</t>
  </si>
  <si>
    <t>Pax8</t>
  </si>
  <si>
    <t>Greenwood Village</t>
  </si>
  <si>
    <t>Liberty Global Ventures, Sageview Capital, Blue Cloud Ventures</t>
  </si>
  <si>
    <t>Multiverse</t>
  </si>
  <si>
    <t>Lightspeed Venture Partners, Google Ventures, General Catalyst</t>
  </si>
  <si>
    <t>Front</t>
  </si>
  <si>
    <t>Sequoia Capital, Uncork Capital, Salesforce Ventures</t>
  </si>
  <si>
    <t>Redesign Health</t>
  </si>
  <si>
    <t>General Catalyst, Samsung NEXT, CVS Health Partners</t>
  </si>
  <si>
    <t>Tessera Therapeutics</t>
  </si>
  <si>
    <t>Altitude Life Science Ventures, SoftBank Group, Alaska Permanent Fund</t>
  </si>
  <si>
    <t>Unite Us</t>
  </si>
  <si>
    <t>CircleCI</t>
  </si>
  <si>
    <t>Threshold Ventures, Baseline Ventures, Harrison Metal</t>
  </si>
  <si>
    <t>Wave</t>
  </si>
  <si>
    <t>Senegal</t>
  </si>
  <si>
    <t>Dakar</t>
  </si>
  <si>
    <t>Stripe, Founders Fund, Partech Partners</t>
  </si>
  <si>
    <t>Vestiaire Collective</t>
  </si>
  <si>
    <t>Eurazeo, IDInvest Partners, Balderton Capital</t>
  </si>
  <si>
    <t>Dragos</t>
  </si>
  <si>
    <t>Hanover</t>
  </si>
  <si>
    <t>DataTribe, Energy Impact Partners, AllegisCyber Capital</t>
  </si>
  <si>
    <t>Reltio</t>
  </si>
  <si>
    <t>Crosslink Capital, .406 Ventures, Sapphire Ventures</t>
  </si>
  <si>
    <t>H2O.ai</t>
  </si>
  <si>
    <t>Nexus Venture Partners, Transamerica Ventures, Crane Venture Partners</t>
  </si>
  <si>
    <t>ZenBusiness</t>
  </si>
  <si>
    <t>Greycroft, Lerer Hippeau, Geekdom Fund</t>
  </si>
  <si>
    <t>Carsome</t>
  </si>
  <si>
    <t>Malaysia</t>
  </si>
  <si>
    <t>Selangor</t>
  </si>
  <si>
    <t>Gobi Partners, 500 Startups, Ondine Capital</t>
  </si>
  <si>
    <t>Productboard</t>
  </si>
  <si>
    <t>Index Ventures, Kleiner Perkins Caufield &amp; Byers, Bessemer Venture Partners</t>
  </si>
  <si>
    <t>Spotter</t>
  </si>
  <si>
    <t>SoftBank Group, Access Industries, Crossbeam Venture Partners</t>
  </si>
  <si>
    <t>Optimism</t>
  </si>
  <si>
    <t>Paradigm, Huobi Ventures, Andreessen Horowitz</t>
  </si>
  <si>
    <t>Incredible Health</t>
  </si>
  <si>
    <t>Obvious Ventures, Andreessen Horowitz, NFX</t>
  </si>
  <si>
    <t>Jusfoun Big Data</t>
  </si>
  <si>
    <t>Boxin Capital, DT Capital Partners, IDG Capital</t>
  </si>
  <si>
    <t>Transcarent</t>
  </si>
  <si>
    <t>Alta Partners, General Catalyst, Jove Equity Partners</t>
  </si>
  <si>
    <t>DealShare</t>
  </si>
  <si>
    <t>Alpha Wave Global, Matrix Partners India, Tiger Global Management</t>
  </si>
  <si>
    <t>Zhubajie</t>
  </si>
  <si>
    <t>Chongqing</t>
  </si>
  <si>
    <t>Cybernaut Growth Fund, IDG Capital</t>
  </si>
  <si>
    <t>solarisBank</t>
  </si>
  <si>
    <t>Yabeo Capital, SBI Investment, Vulcan Capital</t>
  </si>
  <si>
    <t>DataStax</t>
  </si>
  <si>
    <t>Crosslink Capital, Meritech Capital Partners, Lightspeed Venture Partners</t>
  </si>
  <si>
    <t>Infinidat</t>
  </si>
  <si>
    <t>TPG Growth, Goldman Sachs</t>
  </si>
  <si>
    <t>Afiniti</t>
  </si>
  <si>
    <t>Bermuda</t>
  </si>
  <si>
    <t>Hamilton</t>
  </si>
  <si>
    <t>GAM Holding</t>
  </si>
  <si>
    <t>Cao Cao Mobility</t>
  </si>
  <si>
    <t>People Electrical Appliance Group China, Zhongrong International Trust</t>
  </si>
  <si>
    <t>Clari</t>
  </si>
  <si>
    <t>Sequoia Capital, Bain Capital Ventures, enaya Capital</t>
  </si>
  <si>
    <t>Tonal</t>
  </si>
  <si>
    <t>Mayfield Fund, Shasta Ventures, L Catterton</t>
  </si>
  <si>
    <t>Clio</t>
  </si>
  <si>
    <t>Burnaby</t>
  </si>
  <si>
    <t>OMERS Private Equity, T. Rowe Price, Technology Crossover Ventures</t>
  </si>
  <si>
    <t>SafetyCulture</t>
  </si>
  <si>
    <t>Blackbird Ventures, IndexVentures, Tiger Global Management</t>
  </si>
  <si>
    <t>Monte Carlo</t>
  </si>
  <si>
    <t>GGV Capital, Accel, Redpoint Ventures</t>
  </si>
  <si>
    <t>Cresta</t>
  </si>
  <si>
    <t>Andreessen Horowitz, Greylock Partners, Sequoia Capital</t>
  </si>
  <si>
    <t>Extend</t>
  </si>
  <si>
    <t>GreatPoint Ventures, Meritech Capital Partners, PayPal Ventures</t>
  </si>
  <si>
    <t>Generate Biomedicines</t>
  </si>
  <si>
    <t>Altitude Life Science Ventures. T. Rowe Price, Morningside Venture Partners</t>
  </si>
  <si>
    <t>Cognite</t>
  </si>
  <si>
    <t>Norway</t>
  </si>
  <si>
    <t>Lysaker</t>
  </si>
  <si>
    <t>Technology Crossover Ventures, Accel, Aker</t>
  </si>
  <si>
    <t>ASAPP</t>
  </si>
  <si>
    <t>March Capital Partners, HOF Capital, Emergence Capital Partners</t>
  </si>
  <si>
    <t>SmartHR</t>
  </si>
  <si>
    <t>BEENEXT, World Innovation Lab, Light Street Capital</t>
  </si>
  <si>
    <t>Mercury</t>
  </si>
  <si>
    <t>Andreessen Horowitz, Coatue Management, Clocktower Technology Ventures</t>
  </si>
  <si>
    <t>HomeLight</t>
  </si>
  <si>
    <t>Zeev Ventures, Menlo Ventures,Crosslink Capital</t>
  </si>
  <si>
    <t>Truepill</t>
  </si>
  <si>
    <t>Initialized Capital, Sound Ventures, TI Platform Management</t>
  </si>
  <si>
    <t>ezCater</t>
  </si>
  <si>
    <t>Insight Venture Partners, ICONIQ Capital, Launchpad Venture Group</t>
  </si>
  <si>
    <t>Wayflyer</t>
  </si>
  <si>
    <t>QED Investors, DST Global, Left Lane Capital</t>
  </si>
  <si>
    <t>Capitolis</t>
  </si>
  <si>
    <t>Sequoia Capital, Index Ventures, S Capital</t>
  </si>
  <si>
    <t>Nord Security</t>
  </si>
  <si>
    <t>General Catalyst, BaltCap, Novator Partners</t>
  </si>
  <si>
    <t>Vanta</t>
  </si>
  <si>
    <t>Craft Ventures, Sequoia Capital, Verissimo Ventures</t>
  </si>
  <si>
    <t>Magic Eden</t>
  </si>
  <si>
    <t>Sequoia Capital, Lightspeed Venture Partners, Paradigm</t>
  </si>
  <si>
    <t>Pave</t>
  </si>
  <si>
    <t>Y Combinator, 	Andreessen Horowitz, Bessemer Venture Partners</t>
  </si>
  <si>
    <t>Promasidor Holdings</t>
  </si>
  <si>
    <t>South Africa</t>
  </si>
  <si>
    <t>Bryanston</t>
  </si>
  <si>
    <t>IFC, Ajinomoto</t>
  </si>
  <si>
    <t>GalaxySpace</t>
  </si>
  <si>
    <t>Shunwei Capital Partners, 5Y Capital, Legend Capital</t>
  </si>
  <si>
    <t>ICON 3D</t>
  </si>
  <si>
    <t>Moderne Ventures, Oakhouse Partners, Bjarke Ingels Group</t>
  </si>
  <si>
    <t>Alloy</t>
  </si>
  <si>
    <t>Bessemer Venture Partners, Eniac Ventures, Canapi Ventures</t>
  </si>
  <si>
    <t>Baiwang</t>
  </si>
  <si>
    <t>Guozhong Venture Capital Management, Shenzhen Capital Group, Oriental Fortune Capital</t>
  </si>
  <si>
    <t>Iluvatar CoreX</t>
  </si>
  <si>
    <t>Centurium Capital, Cedarlake Capital, Unicom Innovation Venture Capital</t>
  </si>
  <si>
    <t>Wenheyou</t>
  </si>
  <si>
    <t>Hunan</t>
  </si>
  <si>
    <t>Sequoia Capital China, Warburg Pincus, IDG Capital</t>
  </si>
  <si>
    <t>Kitopi</t>
  </si>
  <si>
    <t>CE-Ventures, BECO Capital, Nordstar</t>
  </si>
  <si>
    <t>Loom</t>
  </si>
  <si>
    <t>Kleiner Perkins Caufield &amp; Byers, Sequoia Capital, General Catalyst</t>
  </si>
  <si>
    <t>Ximalaya FM</t>
  </si>
  <si>
    <t>China Creation Ventures, Sierra Ventures, Xingwang Investment Management</t>
  </si>
  <si>
    <t>Carzone</t>
  </si>
  <si>
    <t>Jiangsu</t>
  </si>
  <si>
    <t>Alibaba Group,Co-Stone Venture Capital, Buhuo Venture Capital</t>
  </si>
  <si>
    <t>Gokin Solar</t>
  </si>
  <si>
    <t>Zhuhai</t>
  </si>
  <si>
    <t>IDG Capital, Puluo Capital, Midea Capital</t>
  </si>
  <si>
    <t>Mu Sigma</t>
  </si>
  <si>
    <t>Northbrook</t>
  </si>
  <si>
    <t>Sequoia Capital, General Atlantic</t>
  </si>
  <si>
    <t>Kushki</t>
  </si>
  <si>
    <t>Ecuador</t>
  </si>
  <si>
    <t>Quito</t>
  </si>
  <si>
    <t>Clocktower Technology Ventures, DILA Capital, Kaszek Ventures</t>
  </si>
  <si>
    <t>Orna Therapeutics</t>
  </si>
  <si>
    <t>MPM Capital, Astellas Venture Management, F2 Ventures</t>
  </si>
  <si>
    <t>TuJia</t>
  </si>
  <si>
    <t>GGV Capital, QiMing Venture Partnersl</t>
  </si>
  <si>
    <t>Mofang Living</t>
  </si>
  <si>
    <t>Warburg Pincus, Aviation Industry Corporation of China</t>
  </si>
  <si>
    <t>Gett</t>
  </si>
  <si>
    <t>Volkswagen, Access Industries, Vostok New Ventures</t>
  </si>
  <si>
    <t>DT Dream</t>
  </si>
  <si>
    <t>Alibaba Group, China Everbright Investment Management, Yinxinggu Capital</t>
  </si>
  <si>
    <t>Changingedu</t>
  </si>
  <si>
    <t>Trustbridge Partners, IDG Capital, Sequoia Capital China</t>
  </si>
  <si>
    <t>XiaoZhu</t>
  </si>
  <si>
    <t>Morningside Ventures, Capital Today, JOY Capital</t>
  </si>
  <si>
    <t>JOLLY Information Technology</t>
  </si>
  <si>
    <t>Legend Capital, CDH Investments, Sequoia Capital China</t>
  </si>
  <si>
    <t>Yijiupi</t>
  </si>
  <si>
    <t>Source Code Capital, Meituan Dianping, Tencent Holdings</t>
  </si>
  <si>
    <t>Cambridge Mobile Telematics</t>
  </si>
  <si>
    <t>SoftBank Group</t>
  </si>
  <si>
    <t>Collective Health</t>
  </si>
  <si>
    <t>New Enterprise Associates, Founders Fund, Google Ventures</t>
  </si>
  <si>
    <t>Strava</t>
  </si>
  <si>
    <t>Jackson Square Ventures, Madrone Capital Partners, Sequoia Capital</t>
  </si>
  <si>
    <t>Zenoti</t>
  </si>
  <si>
    <t>Norwest Venture Partners, Accel, Tiger Global Management</t>
  </si>
  <si>
    <t>K Health</t>
  </si>
  <si>
    <t>Max Ventures, Mangrove Capital Partners, 14W</t>
  </si>
  <si>
    <t>Uplight</t>
  </si>
  <si>
    <t>Boulder</t>
  </si>
  <si>
    <t>Rubicon Technology Partners, Max Ventures, Inclusive Capital Partners</t>
  </si>
  <si>
    <t>ID.me</t>
  </si>
  <si>
    <t>Moonshots Capital, BoxGroup, Blu Venture Investors</t>
  </si>
  <si>
    <t>Snapdocs</t>
  </si>
  <si>
    <t>Sequoia Capital, Y Combinator, F-Prime Capital</t>
  </si>
  <si>
    <t>Chipper Cash</t>
  </si>
  <si>
    <t>Deciens Capital, Bezos Expeditions, 500 Startups</t>
  </si>
  <si>
    <t>Ledger</t>
  </si>
  <si>
    <t>Digital Currency Group, Draper Esprit, Korelya Capital</t>
  </si>
  <si>
    <t>Next Silicon</t>
  </si>
  <si>
    <t>Amiti Ventures, Playground Global, Aleph</t>
  </si>
  <si>
    <t>YunQuNa</t>
  </si>
  <si>
    <t>Source Code Capital, Coatue Management, DCM Ventures</t>
  </si>
  <si>
    <t>impact.com</t>
  </si>
  <si>
    <t>Santa Barbara</t>
  </si>
  <si>
    <t>Redpoint Ventures, Providence Equity Partners, Silversmith Capital Partners</t>
  </si>
  <si>
    <t>SmartRecruiters</t>
  </si>
  <si>
    <t>Mayfield Fund, Insight Partners, Rembrandt Venture Partners</t>
  </si>
  <si>
    <t>NotCo</t>
  </si>
  <si>
    <t>Chile</t>
  </si>
  <si>
    <t>Santiago</t>
  </si>
  <si>
    <t>Kaszek Ventures, SOSV, Tiger Global Management</t>
  </si>
  <si>
    <t>Culture Amp</t>
  </si>
  <si>
    <t>Richmond</t>
  </si>
  <si>
    <t>Felicis Ventures, Index Ventures, Blackbird Ventures</t>
  </si>
  <si>
    <t>TaxBit</t>
  </si>
  <si>
    <t>Draper</t>
  </si>
  <si>
    <t>Insight Partners, Coinbase Ventures, PayPal Ventures</t>
  </si>
  <si>
    <t>Pacaso</t>
  </si>
  <si>
    <t>Cincinnati</t>
  </si>
  <si>
    <t>Global Founders Capital, Shea Ventures, Greycroft</t>
  </si>
  <si>
    <t>1047 Games</t>
  </si>
  <si>
    <t>Zephyr Cove</t>
  </si>
  <si>
    <t>VGames, Lakestar, Galaxy Interactive</t>
  </si>
  <si>
    <t>Matillion</t>
  </si>
  <si>
    <t>Altrincham</t>
  </si>
  <si>
    <t>Scale Venture Partners, Sapphire Ventures, Battery Ventures</t>
  </si>
  <si>
    <t>Persona</t>
  </si>
  <si>
    <t>Coatue Management, Index Ventures, Founders Fund</t>
  </si>
  <si>
    <t>Ascend Money</t>
  </si>
  <si>
    <t>Thailand</t>
  </si>
  <si>
    <t>Bangkok</t>
  </si>
  <si>
    <t>Ant Group, Charoen Pokphand Group, Bow Wave Capital</t>
  </si>
  <si>
    <t>Andela</t>
  </si>
  <si>
    <t>Spark Capital, Google Ventures, CRE Venture Capital</t>
  </si>
  <si>
    <t>Built</t>
  </si>
  <si>
    <t>Nashville</t>
  </si>
  <si>
    <t>Nyca Partners, Index Ventures, Technology Crossover Ventures</t>
  </si>
  <si>
    <t>candy.com</t>
  </si>
  <si>
    <t>Insight Partners, Softbank Group, Connect Ventures</t>
  </si>
  <si>
    <t>CoinList</t>
  </si>
  <si>
    <t>Accomplice, Polychain Capital, GoldenTree Asset Management</t>
  </si>
  <si>
    <t>Lusha</t>
  </si>
  <si>
    <t>PSG, ION Crossover Partners</t>
  </si>
  <si>
    <t>CureFit</t>
  </si>
  <si>
    <t>Chiratae Ventures, Accel, Kalaari Capital</t>
  </si>
  <si>
    <t>Solugen</t>
  </si>
  <si>
    <t>Fifty Years Fund, Refactor Capital, Temasek</t>
  </si>
  <si>
    <t>Olist</t>
  </si>
  <si>
    <t>Curitiba</t>
  </si>
  <si>
    <t>Redpoint e.ventures, Valor Capital Group, SoftBank Latin America Fund</t>
  </si>
  <si>
    <t>Paradox</t>
  </si>
  <si>
    <t>Brighton Park Capital, Blue Cloud Ventures, Workday Ventures</t>
  </si>
  <si>
    <t>Airbyte</t>
  </si>
  <si>
    <t>Accel, Benchmark, SV Angel</t>
  </si>
  <si>
    <t>StoreDot</t>
  </si>
  <si>
    <t>Herzliya</t>
  </si>
  <si>
    <t>Samsung Ventures, SingulariTeam, BP Ventures</t>
  </si>
  <si>
    <t>Il Makiage</t>
  </si>
  <si>
    <t>L Catterton, Franklin Templeton, First Light Capital Group</t>
  </si>
  <si>
    <t>Spendesk</t>
  </si>
  <si>
    <t>Index Ventures, Eight Roads Ventures, General Atlantic</t>
  </si>
  <si>
    <t>Veriff</t>
  </si>
  <si>
    <t>Accel, Institutional Venture Partners, Tiger Global Management</t>
  </si>
  <si>
    <t>Athelas</t>
  </si>
  <si>
    <t>Sequoia Capital, General Catalyst, 	Human Capital</t>
  </si>
  <si>
    <t>ElasticRun</t>
  </si>
  <si>
    <t>Kalaari Capital, Norwest Venture Partners, Prosus Ventures</t>
  </si>
  <si>
    <t>Veho</t>
  </si>
  <si>
    <t>General Catalyst, Origin Ventures, Fontinalis Partners</t>
  </si>
  <si>
    <t>Temporal</t>
  </si>
  <si>
    <t>Amplify Partners, Addition, Madrona Venture Group</t>
  </si>
  <si>
    <t>Fabric</t>
  </si>
  <si>
    <t>Redpoint Ventures, Norwest Venture Partners, Sierra Ventures</t>
  </si>
  <si>
    <t>Zeta</t>
  </si>
  <si>
    <t>Sodexo Ventures, SoftBank Group</t>
  </si>
  <si>
    <t>Boba</t>
  </si>
  <si>
    <t>DeFi Technologies, Hypersphere Ventures, M13</t>
  </si>
  <si>
    <t>Upside</t>
  </si>
  <si>
    <t>DC</t>
  </si>
  <si>
    <t>Bessemer Venture Partners, Builders VC, General Catalyst</t>
  </si>
  <si>
    <t>Mashgin</t>
  </si>
  <si>
    <t>New Enterprise Associates, Matrix Partmers, Susa Ventures</t>
  </si>
  <si>
    <t>Dock</t>
  </si>
  <si>
    <t>Viking Global Investors, Riverwood Capital, Lightrock</t>
  </si>
  <si>
    <t>Prometheus</t>
  </si>
  <si>
    <t>Santa Cruz</t>
  </si>
  <si>
    <t>BMW i Ventures, Metaplanet, Maersk Growth</t>
  </si>
  <si>
    <t>5ire</t>
  </si>
  <si>
    <t>Global Emerging Markets, Sram &amp; Mram Group, Marshland Capital</t>
  </si>
  <si>
    <t>Yipin Shengxian</t>
  </si>
  <si>
    <t>Hefei</t>
  </si>
  <si>
    <t>Eastern Bell Capital, Capital Today, Longzhu Capital</t>
  </si>
  <si>
    <t>Bordrin Motors</t>
  </si>
  <si>
    <t>China Grand Prosperity Investment, CSC Group</t>
  </si>
  <si>
    <t>Arcadia</t>
  </si>
  <si>
    <t>BoxGroup, Energy Impact Partners, Camber Creek</t>
  </si>
  <si>
    <t>Shukun Technology</t>
  </si>
  <si>
    <t>Marathon Venture Partners, Huagai Capital, China Creation Ventures</t>
  </si>
  <si>
    <t>Coocaa</t>
  </si>
  <si>
    <t>Baidu, Tencent Holdings</t>
  </si>
  <si>
    <t>Juma Peisong</t>
  </si>
  <si>
    <t>Ding Xiang Capital, New Hope Fund, Sino-Ocean Capital</t>
  </si>
  <si>
    <t>Ouyeel</t>
  </si>
  <si>
    <t>Taigang Venture Capital</t>
  </si>
  <si>
    <t>Gymshark</t>
  </si>
  <si>
    <t>Solihull</t>
  </si>
  <si>
    <t>M1</t>
  </si>
  <si>
    <t>Left Lane Capital, Clocktower Technology Ventures, Jump Capital</t>
  </si>
  <si>
    <t>Aleo</t>
  </si>
  <si>
    <t>Slow Ventures, Andreessen Horowitz, SoftBank Group</t>
  </si>
  <si>
    <t>Einride</t>
  </si>
  <si>
    <t>Temasek,	BUILD Capital Partners, 	Northzone Ventures</t>
  </si>
  <si>
    <t>Justworks</t>
  </si>
  <si>
    <t>Index Ventures, Thrive Capital, Bain Capital Ventures</t>
  </si>
  <si>
    <t>Valgen Medtech</t>
  </si>
  <si>
    <t>Sequoia Capital China, China Life Investment Holding Company, Qiming Venture Partners</t>
  </si>
  <si>
    <t>SonderMind</t>
  </si>
  <si>
    <t>Kickstart Fund, General Catalyst, Drive Capital</t>
  </si>
  <si>
    <t>Papa</t>
  </si>
  <si>
    <t>Initialized Capital, Canaan Partners, Sound Ventures</t>
  </si>
  <si>
    <t>Figment</t>
  </si>
  <si>
    <t>Bonfire Ventures, Two Sigma Ventures, FJ Labs</t>
  </si>
  <si>
    <t>Envoy</t>
  </si>
  <si>
    <t>Andreessen Horowitz, Initialized Capital, TriplePoint Capital</t>
  </si>
  <si>
    <t>Deliverect</t>
  </si>
  <si>
    <t>Ghent</t>
  </si>
  <si>
    <t>Newion Partners, SmartFin Capital, OMERS Ventures</t>
  </si>
  <si>
    <t>SparkCognition</t>
  </si>
  <si>
    <t>March Capital Partners, Temasek, Doha Venture Capital</t>
  </si>
  <si>
    <t>Firebolt</t>
  </si>
  <si>
    <t>TLV Partners, Zeev Ventures, Bessemer Venture Partners</t>
  </si>
  <si>
    <t>Koudai</t>
  </si>
  <si>
    <t>New Enterprise Associates, Tiger Global management, Tencent</t>
  </si>
  <si>
    <t>Symphony</t>
  </si>
  <si>
    <t>BNP Paribas, Goldman Sachs, Google</t>
  </si>
  <si>
    <t>Yidian Zixun</t>
  </si>
  <si>
    <t>Phoenix New Media, Tianjin Haihe Industry Fund</t>
  </si>
  <si>
    <t>Cabify</t>
  </si>
  <si>
    <t>Seaya Ventures, Otter Rock Capital, Rakuten</t>
  </si>
  <si>
    <t>Hive Box</t>
  </si>
  <si>
    <t>Eastern Bell Capital, SF Holding Co, STO Express</t>
  </si>
  <si>
    <t>Away</t>
  </si>
  <si>
    <t>Global Founders Capital, Comcast Ventures, Forerunner Ventures</t>
  </si>
  <si>
    <t>Kong</t>
  </si>
  <si>
    <t>New Enterprise Associates, CRV, Index Ventures</t>
  </si>
  <si>
    <t>Epidemic Sound</t>
  </si>
  <si>
    <t>EQT Partners, Blackstone</t>
  </si>
  <si>
    <t>Yotpo</t>
  </si>
  <si>
    <t>Bessemer Venture Partners, Vintage Investment Partners, Blumberg Capital</t>
  </si>
  <si>
    <t>Rebel Foods</t>
  </si>
  <si>
    <t>Sequoia Capital India, Lightbox Ventures, Coatue Management</t>
  </si>
  <si>
    <t>Coda</t>
  </si>
  <si>
    <t>Greylock Partners, General Catalyst, Khosla Ventures</t>
  </si>
  <si>
    <t>Five Star Business Finance</t>
  </si>
  <si>
    <t>Chennai</t>
  </si>
  <si>
    <t>Sequoia Capital India, Tiger Global Management, Tencent</t>
  </si>
  <si>
    <t>Stash</t>
  </si>
  <si>
    <t>Goodwater Capital, Entree Capital, Valar Ventures</t>
  </si>
  <si>
    <t>Rad Power Bikes</t>
  </si>
  <si>
    <t>Durable Capital Partners, Cercano Management, 	T. Rowe Price</t>
  </si>
  <si>
    <t>Clarify Health</t>
  </si>
  <si>
    <t>KKR, Aspenwood Ventures, Spark Capital</t>
  </si>
  <si>
    <t>Bucketplace</t>
  </si>
  <si>
    <t>IMM Investment, Mirae Asset Capital, BOND</t>
  </si>
  <si>
    <t>Paddle</t>
  </si>
  <si>
    <t>Notion Capital, Kindred Capital, BGF Ventures</t>
  </si>
  <si>
    <t>OneCard</t>
  </si>
  <si>
    <t>Sequoia Capital India, Hummingbird Ventures, Matrix Partners India</t>
  </si>
  <si>
    <t>Phenom People</t>
  </si>
  <si>
    <t>Ambler</t>
  </si>
  <si>
    <t>Sierra Ventures, AXA Venture Partners, Sigma Prime Ventures</t>
  </si>
  <si>
    <t>GupShup</t>
  </si>
  <si>
    <t>Helion Venture Partners, Tiger Global management, CRV</t>
  </si>
  <si>
    <t>Degreed</t>
  </si>
  <si>
    <t>Pleasanton</t>
  </si>
  <si>
    <t>Signal Peak Ventures, Owl Ventures, Jump Capital</t>
  </si>
  <si>
    <t>Astranis Space Technologies</t>
  </si>
  <si>
    <t>Refactor Capital, Andreessen Horowitz, Fifty Years Fund</t>
  </si>
  <si>
    <t>Scalable Capital</t>
  </si>
  <si>
    <t>BlackRock, Tengelmann Ventures, Holtzbrinck Ventures</t>
  </si>
  <si>
    <t>VideoAmp</t>
  </si>
  <si>
    <t>Simon Equity Partners, Wavemaker Partners, Anthem Venture Partners</t>
  </si>
  <si>
    <t>Panther Labs</t>
  </si>
  <si>
    <t>Innovation Endeavors, s28 Capital, Lightspeed Venture Partners</t>
  </si>
  <si>
    <t>Salt Security</t>
  </si>
  <si>
    <t>Y Combinator, S Capital, Tenaya Capital</t>
  </si>
  <si>
    <t>Tripledot</t>
  </si>
  <si>
    <t>Lightspeed Venture Partners, Access Industries, Eldridge</t>
  </si>
  <si>
    <t>Nimble Rx</t>
  </si>
  <si>
    <t>Sequoia Capital, Four Rivers Group, DAG Ventures</t>
  </si>
  <si>
    <t>Neon</t>
  </si>
  <si>
    <t>Propel Venture Partners, Monashees+, BBVA</t>
  </si>
  <si>
    <t>Movable Ink</t>
  </si>
  <si>
    <t>Contour Venture Partners, Intel Capital, Silver Lake</t>
  </si>
  <si>
    <t>DeepBlue Technology</t>
  </si>
  <si>
    <t>DESUN Capital, Yunfeng Capital, Meridian Capital</t>
  </si>
  <si>
    <t>Klook</t>
  </si>
  <si>
    <t>Central</t>
  </si>
  <si>
    <t>Sequoia Capital China, Goldman Sachs, Matrix Partners China</t>
  </si>
  <si>
    <t>Yaoshibang</t>
  </si>
  <si>
    <t>Green Pine Capital Partners, Ivy Capital, DCM Ventures</t>
  </si>
  <si>
    <t>Epirus</t>
  </si>
  <si>
    <t>8VC, Bedrock Capital, Broom Ventures</t>
  </si>
  <si>
    <t>Signifyd</t>
  </si>
  <si>
    <t>Menlo Ventures, Resolute Ventures, IA Ventures</t>
  </si>
  <si>
    <t>Jaguar Microsystems</t>
  </si>
  <si>
    <t>Tencent Holdings, Glory Ventures, Shenzhen Capital Group</t>
  </si>
  <si>
    <t>Motorway</t>
  </si>
  <si>
    <t>Marchmont Ventures, BMW i Ventures, Index Ventures</t>
  </si>
  <si>
    <t>RIDI</t>
  </si>
  <si>
    <t>Atinum Investment, Company K Partners, GIC</t>
  </si>
  <si>
    <t>Flipboard</t>
  </si>
  <si>
    <t>Kleiner Perkins Caufield &amp; Byers, Comcast Ventures, Insight Partners</t>
  </si>
  <si>
    <t>GPclub</t>
  </si>
  <si>
    <t>Goldman Sachs</t>
  </si>
  <si>
    <t>Tongdun Technology</t>
  </si>
  <si>
    <t>Advantech Capital, Temasek Holdings Ltd., Tiantu Capital Co.</t>
  </si>
  <si>
    <t>Athletic Greens</t>
  </si>
  <si>
    <t>SC.Holdings, Not Boring Capital, Bolt Ventures</t>
  </si>
  <si>
    <t>Unisound</t>
  </si>
  <si>
    <t>Qiming Venture Partners, China Internet Investment Fund, Qualcomm Ventures</t>
  </si>
  <si>
    <t>Alzheon</t>
  </si>
  <si>
    <t>Framingham</t>
  </si>
  <si>
    <t>ARCH Venture Partners, Ally Bridge Group</t>
  </si>
  <si>
    <t>HeartFlow</t>
  </si>
  <si>
    <t>BlueCross BlueShield Venture Partners, US Venture Partners</t>
  </si>
  <si>
    <t>Shiprocket</t>
  </si>
  <si>
    <t>New Delhi</t>
  </si>
  <si>
    <t>Bertelsmann India Investments, March Capital Partners, Tribe Capital, Nirvana Venture Advisors</t>
  </si>
  <si>
    <t>The Brandtech Group</t>
  </si>
  <si>
    <t>InSightec</t>
  </si>
  <si>
    <t>Tirat Carmel</t>
  </si>
  <si>
    <t>York Capital Management, GE Healthcare, Koch Disruptive Technologies</t>
  </si>
  <si>
    <t>Everly Health</t>
  </si>
  <si>
    <t>Highland Capital Partners, Next Coast Ventures, SoGal Ventures</t>
  </si>
  <si>
    <t>Manner</t>
  </si>
  <si>
    <t>Coatue Management, H Capital, Capital Today</t>
  </si>
  <si>
    <t>TalkingData</t>
  </si>
  <si>
    <t>N5 Capital, CR Capital Mgmt, JD Digits</t>
  </si>
  <si>
    <t>DistroKid</t>
  </si>
  <si>
    <t>Insight Partners, Silversmith Capital Partners, Spotify</t>
  </si>
  <si>
    <t>Konfio</t>
  </si>
  <si>
    <t>Kaszek Ventures, QED Investors, International Finance Corporation</t>
  </si>
  <si>
    <t>Betterment</t>
  </si>
  <si>
    <t>Bessemer Venture Partners, Menlo Ventures, Anthermis</t>
  </si>
  <si>
    <t>Flock Freight</t>
  </si>
  <si>
    <t>Encinitas</t>
  </si>
  <si>
    <t>SignalFire, GLP Capital Partners, Google Ventures</t>
  </si>
  <si>
    <t>YugaByte</t>
  </si>
  <si>
    <t>Lightspeed Venture Partners, Dell Technologies Capital, Wipro Ventures</t>
  </si>
  <si>
    <t>Lukka</t>
  </si>
  <si>
    <t>Liberty City Ventures, Soros Fund Management, Summer Capital</t>
  </si>
  <si>
    <t>TravelPerk</t>
  </si>
  <si>
    <t>Barcelona</t>
  </si>
  <si>
    <t>LocalGlobe, Kinnevik, Felix Capital</t>
  </si>
  <si>
    <t>iTrustCapital</t>
  </si>
  <si>
    <t>Long Beach</t>
  </si>
  <si>
    <t>Left Lane Capital, Walden Venture Capital</t>
  </si>
  <si>
    <t>Domestika</t>
  </si>
  <si>
    <t>Berkeley</t>
  </si>
  <si>
    <t>Zeev Ventures, GSV Ventures</t>
  </si>
  <si>
    <t>CoinTracker</t>
  </si>
  <si>
    <t>Initialized Capital, General Catalyst, Kraken Ventures</t>
  </si>
  <si>
    <t>Loadsmart</t>
  </si>
  <si>
    <t>Chromo Invest, Maersk Growth, BlackRock</t>
  </si>
  <si>
    <t>TUNGEE</t>
  </si>
  <si>
    <t>UNITY VENTURES, Qiming Venture Partners, GGV Capital</t>
  </si>
  <si>
    <t>CredAvenue</t>
  </si>
  <si>
    <t>Insight Partners, B Capital Group, 	Lightspeed Venture Partners</t>
  </si>
  <si>
    <t>LinkTree</t>
  </si>
  <si>
    <t>AirTree Ventures, Insight Partners, Index Ventures</t>
  </si>
  <si>
    <t>Island</t>
  </si>
  <si>
    <t>Insight Partners, Sequoia Capital, Stripes Group</t>
  </si>
  <si>
    <t>Clipboard Health</t>
  </si>
  <si>
    <t>Caffeinated Capital, Initialized Capital, Y Combinator</t>
  </si>
  <si>
    <t>Biofourmis</t>
  </si>
  <si>
    <t>General Atlantic, CVS Health, MassMutual Ventures</t>
  </si>
  <si>
    <t>STORD</t>
  </si>
  <si>
    <t>Dynamo VC, Susa Ventures, Founders Fund</t>
  </si>
  <si>
    <t>Optibus</t>
  </si>
  <si>
    <t>Bessemer Venture Partners, Insight Partners, Pitango Venture Capital</t>
  </si>
  <si>
    <t>Intercom</t>
  </si>
  <si>
    <t>FirstMark Capital, Tiger Global Management</t>
  </si>
  <si>
    <t>OVO Energy</t>
  </si>
  <si>
    <t>Mitsubishi Corporation, Mayfair Equity Partners</t>
  </si>
  <si>
    <t>Huisuanzhang</t>
  </si>
  <si>
    <t>IDG Capital, Gaocheng Capital, Chuanrong Capital</t>
  </si>
  <si>
    <t>WTOIP</t>
  </si>
  <si>
    <t>Dark Horse Technology Group, Hopu Investment Management, Kefa Capital</t>
  </si>
  <si>
    <t>Greater Bay Technology</t>
  </si>
  <si>
    <t>Tencent Holdings, Utrust Venture Capital, GF Xinde Investment Management Co.</t>
  </si>
  <si>
    <t>JMGO</t>
  </si>
  <si>
    <t>IDG Capital, Yuanda Venture Investment, Primitive Forest Holdings Group</t>
  </si>
  <si>
    <t>BigID</t>
  </si>
  <si>
    <t>BOLDstart Ventures, SAP.iO Fund, Scale Venture Partners</t>
  </si>
  <si>
    <t>Kuaikan Manhua</t>
  </si>
  <si>
    <t>Sequoia Capital China, CMC Capital Partners, Tencent Holdings</t>
  </si>
  <si>
    <t>Marshmallow</t>
  </si>
  <si>
    <t>Passion Capital, Hedosophia, Outrun Ventures</t>
  </si>
  <si>
    <t>Honor Technology</t>
  </si>
  <si>
    <t>Andreessen Horowitz, Prosus Ventures, Thrive Capital</t>
  </si>
  <si>
    <t>Mythical Games</t>
  </si>
  <si>
    <t>Sherman Oaks</t>
  </si>
  <si>
    <t>Javelin Venture Partners, Struck Capital, Alumni Ventures Group</t>
  </si>
  <si>
    <t>Incode Technologies</t>
  </si>
  <si>
    <t>Dila Capital, Framework Ventures, 3L</t>
  </si>
  <si>
    <t>Tackle.io</t>
  </si>
  <si>
    <t>Boise</t>
  </si>
  <si>
    <t>Andreessen Horowitz, Bessemer Venture Partners, Coatue Management</t>
  </si>
  <si>
    <t>Flipdish</t>
  </si>
  <si>
    <t>Tencent Holdings, Tiger Global Management, Global Founders Capital</t>
  </si>
  <si>
    <t>Route</t>
  </si>
  <si>
    <t>Madrona Venture Group, Banner Ventures, FJ Labs</t>
  </si>
  <si>
    <t>CaptivateIQ</t>
  </si>
  <si>
    <t>Sequoia Capital, Y Combinator, Accel</t>
  </si>
  <si>
    <t>airSlate</t>
  </si>
  <si>
    <t>Brookline</t>
  </si>
  <si>
    <t>G Squared, UiPath Ventures, General Catalyst</t>
  </si>
  <si>
    <t>ClassDojo</t>
  </si>
  <si>
    <t>General Catalyst, Unkork Capital, Tencent Holdings</t>
  </si>
  <si>
    <t>BrewDog</t>
  </si>
  <si>
    <t>Aberdeen</t>
  </si>
  <si>
    <t>TSG Consumer Partners, Crowdcube</t>
  </si>
  <si>
    <t>Enflame</t>
  </si>
  <si>
    <t>Tencent Holdings, Delta Capital, Redpoint Ventures China</t>
  </si>
  <si>
    <t>Shulan Health</t>
  </si>
  <si>
    <t>Qiming Venture Partners</t>
  </si>
  <si>
    <t>SeatGeek</t>
  </si>
  <si>
    <t>Accel, Founder Collective, Brainchild Holdings</t>
  </si>
  <si>
    <t>EQRx</t>
  </si>
  <si>
    <t>Nextech Invest, Casdin Capital, Google Ventures</t>
  </si>
  <si>
    <t>Nexii</t>
  </si>
  <si>
    <t>Trane Technologies, Honeywell</t>
  </si>
  <si>
    <t>inDriver</t>
  </si>
  <si>
    <t xml:space="preserve">Auto &amp; transportation </t>
  </si>
  <si>
    <t>Leta Capital, Insight Partners, General Catalyst</t>
  </si>
  <si>
    <t>Spiber</t>
  </si>
  <si>
    <t>Tsuruoka</t>
  </si>
  <si>
    <t>Cool Japan Fund, JAFCO, The Carlyle Group</t>
  </si>
  <si>
    <t>Insider</t>
  </si>
  <si>
    <t>Wamda Capital, Endeavor, Riverwood Capital</t>
  </si>
  <si>
    <t>Kallyope</t>
  </si>
  <si>
    <t>The Column Group, Alexandria Venture Investments, Lux Capital</t>
  </si>
  <si>
    <t>Zip</t>
  </si>
  <si>
    <t xml:space="preserve">	CRV, Tiger Global Management, Y Combinator</t>
  </si>
  <si>
    <t>Yiguo</t>
  </si>
  <si>
    <t>Alibaba Group, KKR, Goldman Sachs</t>
  </si>
  <si>
    <t>Fair</t>
  </si>
  <si>
    <t>CreditEase Fintech Investment Fund, BMW i Ventures, SoftBank Group</t>
  </si>
  <si>
    <t>Glossier</t>
  </si>
  <si>
    <t>Forerunner Ventures, Institutional Venture Partners, Thrive Capital</t>
  </si>
  <si>
    <t>Workhuman</t>
  </si>
  <si>
    <t>ICG</t>
  </si>
  <si>
    <t>Qumulo</t>
  </si>
  <si>
    <t>Madrona Venture Group, Kleiner Perkins Caufield &amp; Byers, Highland Capital Partners</t>
  </si>
  <si>
    <t>Tealium</t>
  </si>
  <si>
    <t>Georgian Partners, Silver Lake, Presidio Ventures</t>
  </si>
  <si>
    <t>Public</t>
  </si>
  <si>
    <t>Accel, Greycroft, Advancit Capital</t>
  </si>
  <si>
    <t>Pipa Coding</t>
  </si>
  <si>
    <t>Source Code Capital, XVC Venture Capital, Hillhouse Capital Management</t>
  </si>
  <si>
    <t>Pilot.com</t>
  </si>
  <si>
    <t>Index Ventures, Sequoia Capital, Bezos Expeditions</t>
  </si>
  <si>
    <t>Aibee</t>
  </si>
  <si>
    <t>Sequoia Capital China, Lenovo Capital and Incubator, Group GSR Ventures</t>
  </si>
  <si>
    <t>Cava Group</t>
  </si>
  <si>
    <t>Washington</t>
  </si>
  <si>
    <t>SWaN &amp; Legend Ventures, Revolution Growth, Invus Group</t>
  </si>
  <si>
    <t>Vectra Networks</t>
  </si>
  <si>
    <t>IA Ventures, Khosla Ventures, AME Cloud Ventures</t>
  </si>
  <si>
    <t>Ada Support</t>
  </si>
  <si>
    <t>Version One Ventures, Bessemer Venture Partners, FirstMark Capital</t>
  </si>
  <si>
    <t>Inari</t>
  </si>
  <si>
    <t>Flagship Pioneering, Alexandria Venture Investments, Investment Corporation of Dubai</t>
  </si>
  <si>
    <t>Alation</t>
  </si>
  <si>
    <t>Costanoa Ventures, Data Collective, Salesforce Ventures</t>
  </si>
  <si>
    <t>SmartMore</t>
  </si>
  <si>
    <t>IDG Capital, ZhenFund, Sequoia Capital China</t>
  </si>
  <si>
    <t>Rohlik Group</t>
  </si>
  <si>
    <t>Czech Republic</t>
  </si>
  <si>
    <t>Prague</t>
  </si>
  <si>
    <t>Partech Partners, Index Ventures, Quadrille Capital</t>
  </si>
  <si>
    <t>Prime Medicine</t>
  </si>
  <si>
    <t>Newpath Partners, Google Ventures, F-Prime Capital</t>
  </si>
  <si>
    <t>FloQast</t>
  </si>
  <si>
    <t>Polaris Partners, Insight Partners, Norwest Venture Partners</t>
  </si>
  <si>
    <t>MindTickle</t>
  </si>
  <si>
    <t>DailyPay</t>
  </si>
  <si>
    <t>RPM Ventures, Inspiration Ventures, Carrick Capital Partners</t>
  </si>
  <si>
    <t>Oda</t>
  </si>
  <si>
    <t>Oslo</t>
  </si>
  <si>
    <t>Kinnevik, Softbank Group, Prosus Ventures</t>
  </si>
  <si>
    <t>Offchain Labs</t>
  </si>
  <si>
    <t>Princeton</t>
  </si>
  <si>
    <t>Pantera Capital, Polychain Capital, Lightspeed Venture Partners</t>
  </si>
  <si>
    <t>Copado</t>
  </si>
  <si>
    <t>Insight Partners, Salesforce Ventures, Perpetual Investors</t>
  </si>
  <si>
    <t>Gem</t>
  </si>
  <si>
    <t>Accel, Greylock Partners, Meritech Capital Partners</t>
  </si>
  <si>
    <t>CarDekho</t>
  </si>
  <si>
    <t>Jaipur</t>
  </si>
  <si>
    <t>Sequoia Capital India, Hillhouse Capital Management, Sunley House Capital Management</t>
  </si>
  <si>
    <t>MyGlamm</t>
  </si>
  <si>
    <t>L'Occitane, Trifecta Capital, Bessemer Venture Partners</t>
  </si>
  <si>
    <t>AgentSync</t>
  </si>
  <si>
    <t>Craft Ventures, Caffeinated Capital, Operator Collective</t>
  </si>
  <si>
    <t>Pristyn Care</t>
  </si>
  <si>
    <t>Sequoia Capital India, Hummingbird Ventures, Epiq Capital</t>
  </si>
  <si>
    <t>Jokr</t>
  </si>
  <si>
    <t>GGV Capital, Tiger Global Management, Greycroft</t>
  </si>
  <si>
    <t>Merama</t>
  </si>
  <si>
    <t>SoftBank Latin America Fund, Advent International, Balderton Capital</t>
  </si>
  <si>
    <t>SeekOut</t>
  </si>
  <si>
    <t>Mayfield, Madrona Venture Group, Tiger Global Management</t>
  </si>
  <si>
    <t>BigPanda</t>
  </si>
  <si>
    <t>Advent International, Battery Ventures, Sequoia Capital Israel</t>
  </si>
  <si>
    <t>Phantom</t>
  </si>
  <si>
    <t>Paradigm, Andreessen Horowitz, Jump Capital</t>
  </si>
  <si>
    <t>LivSpace</t>
  </si>
  <si>
    <t>Jungle Ventures, Helion Venture Partners, INGKA Investments</t>
  </si>
  <si>
    <t>Xpressbees</t>
  </si>
  <si>
    <t>Norwest Venture Partners, Investcorp, Blackstone</t>
  </si>
  <si>
    <t>Nova Labs</t>
  </si>
  <si>
    <t>FirstMark Capital, Tiger Global Management, FTX Venture</t>
  </si>
  <si>
    <t>Choco</t>
  </si>
  <si>
    <t>Bessemer Venture Partners, G Squared, Insight Partners</t>
  </si>
  <si>
    <t>Viz.ai</t>
  </si>
  <si>
    <t>Kleiner Perkins Caufield &amp; Byers, CRV, Threshold Ventures</t>
  </si>
  <si>
    <t>Unit</t>
  </si>
  <si>
    <t>Accel, Better Tomorrow Ventures, Flourish Ventures</t>
  </si>
  <si>
    <t>stori</t>
  </si>
  <si>
    <t>Juarez</t>
  </si>
  <si>
    <t>Vision Plus Capital, 	Source Code Capital, Lightspeed Venture Partners</t>
  </si>
  <si>
    <t>Spectrum Medical</t>
  </si>
  <si>
    <t>Gloucester</t>
  </si>
  <si>
    <t>CVC Capital Partners</t>
  </si>
  <si>
    <t>Swiftly</t>
  </si>
  <si>
    <t>Mendacre, BRV Capital Management, Liquid 2 Ventures</t>
  </si>
  <si>
    <t>CloudBees</t>
  </si>
  <si>
    <t>Matrix Partners, Lightspeed Venture Partners, Verizon Ventures</t>
  </si>
  <si>
    <t>L&amp;P Cosmetic</t>
  </si>
  <si>
    <t>CDIB Capital</t>
  </si>
  <si>
    <t>Mininglamp Technology</t>
  </si>
  <si>
    <t>Russia-China Investment Fund, Tencent Holdings, Sequoia Capital China</t>
  </si>
  <si>
    <t>Luoji Siwei</t>
  </si>
  <si>
    <t>Yimidida</t>
  </si>
  <si>
    <t>Source Code Capital, Global Logistic Properties, K2VC</t>
  </si>
  <si>
    <t>Modern Health</t>
  </si>
  <si>
    <t>Kleiner Perkins Caufield &amp; Byers, Afore Capital, Founders Fund</t>
  </si>
  <si>
    <t>IRL</t>
  </si>
  <si>
    <t>Goodwater Capital, Floodgate, Founders Fund</t>
  </si>
  <si>
    <t>Tuhu</t>
  </si>
  <si>
    <t>Qiming Venture Partners, Yaxia Automobile, Far East Horizon</t>
  </si>
  <si>
    <t>SOURCE Global</t>
  </si>
  <si>
    <t>Breakthrough Energy Ventures, Material Impact, 3x5 Special Opportunity Partners</t>
  </si>
  <si>
    <t>LifeMiles</t>
  </si>
  <si>
    <t>Advent International</t>
  </si>
  <si>
    <t>Venafi</t>
  </si>
  <si>
    <t>Salt Lake City</t>
  </si>
  <si>
    <t>Pelion Venture Partners, Foundation Capital, Thoma Bravo</t>
  </si>
  <si>
    <t>Guideline</t>
  </si>
  <si>
    <t>Rebellion Defense</t>
  </si>
  <si>
    <t>Washington DC</t>
  </si>
  <si>
    <t>Venrock, Innovation Endeavors, Insights Partners</t>
  </si>
  <si>
    <t>Elemy</t>
  </si>
  <si>
    <t>General Catalyst, Bling Capital, Felicis Ventures</t>
  </si>
  <si>
    <t>Happy Money</t>
  </si>
  <si>
    <t>Tustin</t>
  </si>
  <si>
    <t>FirstMark Capital, Anthemis, CMFG Ventures</t>
  </si>
  <si>
    <t>TELD</t>
  </si>
  <si>
    <t>Qingdao</t>
  </si>
  <si>
    <t>China Reform Fund, Gaopeng Capital, Jinhui Xingye</t>
  </si>
  <si>
    <t>DANA</t>
  </si>
  <si>
    <t>Ant Group, Lazada, Sinar Mas Indonesia</t>
  </si>
  <si>
    <t>At-Bay</t>
  </si>
  <si>
    <t>Lightspeed Venture Partners, Khosla Ventures, Munich Re Ventures</t>
  </si>
  <si>
    <t>Visby Medical</t>
  </si>
  <si>
    <t>Artiman Ventures, Pitango Venture Capital, Valo Ventures</t>
  </si>
  <si>
    <t>Invoca</t>
  </si>
  <si>
    <t>Upfront Ventures, Accel, Industry Ventures</t>
  </si>
  <si>
    <t>Everside Health</t>
  </si>
  <si>
    <t>New Enterprise Associates, Endeavor</t>
  </si>
  <si>
    <t>Flexe</t>
  </si>
  <si>
    <t>Redpoint Ventures, Prologis Ventures, Madrona Venture Group</t>
  </si>
  <si>
    <t>TangoMe</t>
  </si>
  <si>
    <t>$1.1</t>
  </si>
  <si>
    <t>Draper Fisher Jurtson, Qualcomm Ventures, Alibaba Group</t>
  </si>
  <si>
    <t>AppDirect</t>
  </si>
  <si>
    <t>Mithril, iNovia Capital, Foundry Group</t>
  </si>
  <si>
    <t>Juanpi</t>
  </si>
  <si>
    <t>Tiantu Capital, SAIF Partners China, Newsion Venture Capital</t>
  </si>
  <si>
    <t>OVH</t>
  </si>
  <si>
    <t>Roubaix</t>
  </si>
  <si>
    <t>KKR, TowerBrook Capital Partners</t>
  </si>
  <si>
    <t>GetYourGuide</t>
  </si>
  <si>
    <t>Spark Capital, Highland Europe, Sunstone Capital</t>
  </si>
  <si>
    <t>Ivalua</t>
  </si>
  <si>
    <t>Ardian, Tiger Global Management, KKR</t>
  </si>
  <si>
    <t>Sisense</t>
  </si>
  <si>
    <t>Opus Capital, Genesis Partners, Battery Ventures</t>
  </si>
  <si>
    <t>Pharmapacks</t>
  </si>
  <si>
    <t>Islandia</t>
  </si>
  <si>
    <t>The Carlyle Group</t>
  </si>
  <si>
    <t>Sennder</t>
  </si>
  <si>
    <t>Accelm Scania Growth Capital, Lakestar</t>
  </si>
  <si>
    <t>Nexthink</t>
  </si>
  <si>
    <t>Prilly</t>
  </si>
  <si>
    <t>Auriga, Galeo Ventures, Highland Europe</t>
  </si>
  <si>
    <t>Zego</t>
  </si>
  <si>
    <t>LocalGlobe, Balderton Capital, Target Global</t>
  </si>
  <si>
    <t>Rightway</t>
  </si>
  <si>
    <t>Thrive Capital, Khosla Ventures, Tiger Global Management</t>
  </si>
  <si>
    <t>Sunbit</t>
  </si>
  <si>
    <t>Zeev Ventures, Group11, Chicago Ventures</t>
  </si>
  <si>
    <t>Qingting FM</t>
  </si>
  <si>
    <t>China Culture Industrial Investment Fund, We Capital, China Minsheng Investment Group</t>
  </si>
  <si>
    <t>G2</t>
  </si>
  <si>
    <t>Pritzker Group Venture Capital, Accel, Hyde Park Venture Partners</t>
  </si>
  <si>
    <t>Hailo</t>
  </si>
  <si>
    <t>Glory Ventures, Maniv Mobility</t>
  </si>
  <si>
    <t>Caribou</t>
  </si>
  <si>
    <t xml:space="preserve"> CMFG Ventures, Accomplice, Moderne Ventures</t>
  </si>
  <si>
    <t>Nowports</t>
  </si>
  <si>
    <t>Monterrey</t>
  </si>
  <si>
    <t xml:space="preserve"> Monashees+, Foundation Capital, Base10 Partners</t>
  </si>
  <si>
    <t>People.ai</t>
  </si>
  <si>
    <t>GGV Capital, Lightspeed Venture Partners, ICONIQ Capital</t>
  </si>
  <si>
    <t>Carousell</t>
  </si>
  <si>
    <t>500 Global, Rakuten Ventures, Golden Gate Ventures</t>
  </si>
  <si>
    <t>apna</t>
  </si>
  <si>
    <t>Sequoia Capital India, Rocketship.vc, Lightspeed India Partners</t>
  </si>
  <si>
    <t>Karat</t>
  </si>
  <si>
    <t>8VC, Norwest Venture Partners, Tiger Global Management</t>
  </si>
  <si>
    <t>Enpal</t>
  </si>
  <si>
    <t>HV Capital, Softbank Group, BlackRock</t>
  </si>
  <si>
    <t>Acko General Insurance</t>
  </si>
  <si>
    <t>Intact Ventures, Munich Re Ventures, General Atlantic</t>
  </si>
  <si>
    <t>Daily Harvest</t>
  </si>
  <si>
    <t>M13, Lightspeed Venture Partners, Lone Pine Capital</t>
  </si>
  <si>
    <t>The Bank of London</t>
  </si>
  <si>
    <t>Mangrove Capital Partners,14W. ForgeLight</t>
  </si>
  <si>
    <t>Fundbox</t>
  </si>
  <si>
    <t>Khosla Ventures, General Catalyst, Blumberg Capital</t>
  </si>
  <si>
    <t>Turing</t>
  </si>
  <si>
    <t>Foundation Capital, 	Frontier Ventures, AltaIR Capital</t>
  </si>
  <si>
    <t>GlobalBees</t>
  </si>
  <si>
    <t>Chiratae Ventures, SoftBank Group, Trifecta Capital</t>
  </si>
  <si>
    <t>LEAD School</t>
  </si>
  <si>
    <t>Andheri</t>
  </si>
  <si>
    <t>WestBridge Capital, GSV Ventures, Elevar Equity</t>
  </si>
  <si>
    <t>eSentire</t>
  </si>
  <si>
    <t>Waterloo</t>
  </si>
  <si>
    <t>Edison Partners, Georgian Partners, VentureLink</t>
  </si>
  <si>
    <t>Beyond Identity</t>
  </si>
  <si>
    <t>New Enterprise Associates, Koch Disruptive Technologies, Evolution Equity Partners</t>
  </si>
  <si>
    <t>Staffbase</t>
  </si>
  <si>
    <t>Chemnitz</t>
  </si>
  <si>
    <t>Insight Partners, e.ventures, General Atlantic</t>
  </si>
  <si>
    <t>Chief</t>
  </si>
  <si>
    <t>General Catalyst, Inspired Capital, Flybridge Capital Partners</t>
  </si>
  <si>
    <t>IntelyCare</t>
  </si>
  <si>
    <t>Quincy</t>
  </si>
  <si>
    <t>Kaiser Permanente Ventures, Endeavour Vision, LRVHealth</t>
  </si>
  <si>
    <t>Teleport</t>
  </si>
  <si>
    <t>Kleiner Perkins Caufield &amp; Byers, s28 Capital, Insight Partners</t>
  </si>
  <si>
    <t>Imply Data</t>
  </si>
  <si>
    <t>Andreessen Horowitz, Bessemer Venture Partners, Khosla Ventures,</t>
  </si>
  <si>
    <t>Material Security</t>
  </si>
  <si>
    <t>Andreessen Horowitz, Founders Fund</t>
  </si>
  <si>
    <t>PhysicsWallah</t>
  </si>
  <si>
    <t>Uttar Pradesh</t>
  </si>
  <si>
    <t>GSV Ventures, WestBridge Capital</t>
  </si>
  <si>
    <t>Recover</t>
  </si>
  <si>
    <t>Banyeres de Mariola</t>
  </si>
  <si>
    <t>Goldman Sachs Asset Management, STORY3 Capital Partners</t>
  </si>
  <si>
    <t>Purplle</t>
  </si>
  <si>
    <t>Blume Ventures, JSW Ventures, IvyCap Ventures</t>
  </si>
  <si>
    <t>CAIS</t>
  </si>
  <si>
    <t>Franklin Templeton, Motive Partners. Apollo Global Management</t>
  </si>
  <si>
    <t>Nxin</t>
  </si>
  <si>
    <t>Beijing Juneng Hesheng Industry Investment Fund, Beijing Shuju Xinrong Fund</t>
  </si>
  <si>
    <t>UISEE Technology</t>
  </si>
  <si>
    <t>Shenzhen Capital Group, Robert Bosch Venture Capital, SeptWolves Ventures</t>
  </si>
  <si>
    <t>56PINGTAI</t>
  </si>
  <si>
    <t>QF Capital, QC Capital, Unicom Innovation Venture Capital</t>
  </si>
  <si>
    <t>Cirkul</t>
  </si>
  <si>
    <t>Sarasota</t>
  </si>
  <si>
    <t>AF Ventures, Siddhi Capital, SC.Holdings</t>
  </si>
  <si>
    <t>Radius Payment Solutions</t>
  </si>
  <si>
    <t>Crewe</t>
  </si>
  <si>
    <t>Inflexion Private Equity</t>
  </si>
  <si>
    <t>Rivigo</t>
  </si>
  <si>
    <t>SAIF Partners India, Warburg Pincus, Trifecta Capital Advisors</t>
  </si>
  <si>
    <t>Mamaearth</t>
  </si>
  <si>
    <t>Fireside Ventures, Sequoia Capital India, Stellaris Venture Partners</t>
  </si>
  <si>
    <t>0x</t>
  </si>
  <si>
    <t>Jump Capital, Pantera Capital, Greylock Partners</t>
  </si>
  <si>
    <t>Jiuxian</t>
  </si>
  <si>
    <t>Sequoia Capital China, Rich Land Capital, Merrysunny Wealth</t>
  </si>
  <si>
    <t>Instabase</t>
  </si>
  <si>
    <t>New Enterprise Associates, Greylock Partners, Andreessen Horowitz</t>
  </si>
  <si>
    <t>Sendbird</t>
  </si>
  <si>
    <t>FundersClub, Y Combinator, Tiger Global Management</t>
  </si>
  <si>
    <t>Density</t>
  </si>
  <si>
    <t>Founders Fund, Upfront Ventures, 	01 Advisors</t>
  </si>
  <si>
    <t>Mixpanel</t>
  </si>
  <si>
    <t>Bain Capital Tech Opportunities, Andreessen Horowitz, Sequoia Capital</t>
  </si>
  <si>
    <t>American Family Ventures, Greycroft, SignalFire</t>
  </si>
  <si>
    <t>Aprogen</t>
  </si>
  <si>
    <t>Seongnam-Si</t>
  </si>
  <si>
    <t>Lindeman Asia Investment, Nichi-Iko Pharmaceutical</t>
  </si>
  <si>
    <t>OrCam Technologies</t>
  </si>
  <si>
    <t>Intel Capital, Aviv Venture Capital</t>
  </si>
  <si>
    <t>Ample</t>
  </si>
  <si>
    <t>Shell Ventures, Blackstone, Moore Strategic Ventures</t>
  </si>
  <si>
    <t>Leap Motor</t>
  </si>
  <si>
    <t>Sequoia Capital China, Gopher Asset Management, Shanghai Electric Group</t>
  </si>
  <si>
    <t>Wheel</t>
  </si>
  <si>
    <t>Silverton Partners, Tusk Ventures, CRV</t>
  </si>
  <si>
    <t>Flow</t>
  </si>
  <si>
    <t>Andreessen Horowitz</t>
  </si>
  <si>
    <t>Paystand</t>
  </si>
  <si>
    <t>Scotts Valley</t>
  </si>
  <si>
    <t>BlueRun Ventures, LEAP Global Partners, Cervin Ventures</t>
  </si>
  <si>
    <t>Turntide Technologies</t>
  </si>
  <si>
    <t>Meson Capital Partners, Fifth Wall Ventures, OGCI Climate Investments</t>
  </si>
  <si>
    <t>EcoVadis</t>
  </si>
  <si>
    <t>Astorg Partners, Princeville Global, Beyond Net Zero</t>
  </si>
  <si>
    <t>TransferMate</t>
  </si>
  <si>
    <t>Kilkenny</t>
  </si>
  <si>
    <t>Railway Pension Trustee Co. Ltd.</t>
  </si>
  <si>
    <t>Lookout</t>
  </si>
  <si>
    <t>Accel Partners, Greylock Partners, Lowercase Capital</t>
  </si>
  <si>
    <t>Perimeter 81</t>
  </si>
  <si>
    <t>Insight Partners, Toba Capital, Spring Ventures</t>
  </si>
  <si>
    <t>Snapdeal</t>
  </si>
  <si>
    <t>SoftBankGroup, Blackrock, Alibaba Group</t>
  </si>
  <si>
    <t>TechStyle Fashion Group</t>
  </si>
  <si>
    <t>Matrix Partners, Passport Capital, Rho Ventures</t>
  </si>
  <si>
    <t>Zebec</t>
  </si>
  <si>
    <t>Resolute Ventures, Shima Capital, Circle Ventures</t>
  </si>
  <si>
    <t>InMobi</t>
  </si>
  <si>
    <t>Kleiner Perkins Caufield &amp; Byers, Softbank Corp., Sherpalo Ventures</t>
  </si>
  <si>
    <t>LinkSure Network</t>
  </si>
  <si>
    <t>Red Ventures</t>
  </si>
  <si>
    <t>Fort Mill</t>
  </si>
  <si>
    <t>Silver Lake Partners, General Atlantic</t>
  </si>
  <si>
    <t>BeiBei</t>
  </si>
  <si>
    <t>Banyan Capital, New Horizon Capital, IDG Capital Partners</t>
  </si>
  <si>
    <t>Lamabang</t>
  </si>
  <si>
    <t>5Y Capital, Matrix Partners China, K2VC</t>
  </si>
  <si>
    <t>JimuBox</t>
  </si>
  <si>
    <t>Matrix Partners China, Ventech China, Shunwei Capital Partners</t>
  </si>
  <si>
    <t>FXiaoKe</t>
  </si>
  <si>
    <t>IDG Capital, Northern Light Venture Capital, DCM Ventures</t>
  </si>
  <si>
    <t>Vox Media</t>
  </si>
  <si>
    <t>Accel Partners, Comcast Ventures, General Atlantic</t>
  </si>
  <si>
    <t>Mia.com</t>
  </si>
  <si>
    <t>Sequoia Capital China, ZhenFund, K2 Ventures</t>
  </si>
  <si>
    <t>58 Daojia</t>
  </si>
  <si>
    <t>KKR, Alibaba Group, Ping An Insurance</t>
  </si>
  <si>
    <t>Womai</t>
  </si>
  <si>
    <t>SAIF Partners China, Baidu, IDG Capital</t>
  </si>
  <si>
    <t>HuJiang</t>
  </si>
  <si>
    <t>China Minsheng Investment, Baidu, Wanxin Media</t>
  </si>
  <si>
    <t>iTutorGroup</t>
  </si>
  <si>
    <t>QiMing Venture Partners, Temasek Holdings, Silverlink Capital</t>
  </si>
  <si>
    <t>MindMaze</t>
  </si>
  <si>
    <t>Lausanne</t>
  </si>
  <si>
    <t>Hinduja Group</t>
  </si>
  <si>
    <t>iCarbonX</t>
  </si>
  <si>
    <t>Tencent, Vcanbio</t>
  </si>
  <si>
    <t>SMS Assist</t>
  </si>
  <si>
    <t>Goldman Sachs, Insights Venture Partners, Pritzker Group Venture Capital</t>
  </si>
  <si>
    <t>Kendra Scott</t>
  </si>
  <si>
    <t>Berkshire Partners, Norwest Venture Partners</t>
  </si>
  <si>
    <t>Mobvoi</t>
  </si>
  <si>
    <t>Sequoia Capital China, SIG Asia Investments, ZhenFund</t>
  </si>
  <si>
    <t>Zhuan Zhuan</t>
  </si>
  <si>
    <t>58.com, Tencent Holdings</t>
  </si>
  <si>
    <t>Modernizing Medicine</t>
  </si>
  <si>
    <t>Warburg Pincus, Summit Partners, Sands Capital</t>
  </si>
  <si>
    <t>Zhaogang</t>
  </si>
  <si>
    <t>K2 Ventures, Matrix Partners China, IDG Capital</t>
  </si>
  <si>
    <t>DianRong</t>
  </si>
  <si>
    <t>Standard Chartered, FinSight Ventures, Affirma Capital</t>
  </si>
  <si>
    <t>Cell C</t>
  </si>
  <si>
    <t>Midrand</t>
  </si>
  <si>
    <t>Blue Label Telecoms, Net1 UEPS Technologies</t>
  </si>
  <si>
    <t>YH Global</t>
  </si>
  <si>
    <t>Co-Energy Finance, Grandland</t>
  </si>
  <si>
    <t>Revolution Precrafted</t>
  </si>
  <si>
    <t>Manila</t>
  </si>
  <si>
    <t>K2 Global, 500 Startups</t>
  </si>
  <si>
    <t>WeLab</t>
  </si>
  <si>
    <t>Sequoia Capital China, ING, Alibaba Entrepreneurs Fund</t>
  </si>
  <si>
    <t>Maimai</t>
  </si>
  <si>
    <t>Morningside Venture Capital, IDG Capital, DCM Ventures</t>
  </si>
  <si>
    <t>Dxy.cn</t>
  </si>
  <si>
    <t>Tencent Holdings, DCM Ventures</t>
  </si>
  <si>
    <t>HMD Global</t>
  </si>
  <si>
    <t>Espoo</t>
  </si>
  <si>
    <t>Ginko Ventures</t>
  </si>
  <si>
    <t>Huike Group</t>
  </si>
  <si>
    <t>Fosun RZ Capital, Oceanwide Holdings, Shenzhen Qianhe Capital Management Co.</t>
  </si>
  <si>
    <t>China Cloud</t>
  </si>
  <si>
    <t>Wuxi</t>
  </si>
  <si>
    <t>V Star Capital, GF Xinde Investment Management Co., Haitong Leading Capital Management</t>
  </si>
  <si>
    <t>LinkDoc Technology</t>
  </si>
  <si>
    <t>China Investment Corporation, New Enterprise Associates</t>
  </si>
  <si>
    <t>MediaMath</t>
  </si>
  <si>
    <t>Silicon Valley Bank, QED Investors, European Founders Fund</t>
  </si>
  <si>
    <t>Movile</t>
  </si>
  <si>
    <t>Innova Capital - FIP, 3G Capital Management, Prosus Ventures</t>
  </si>
  <si>
    <t>Pat McGrath Labs</t>
  </si>
  <si>
    <t>One Luxury Group, Eurazeo</t>
  </si>
  <si>
    <t>Wacai</t>
  </si>
  <si>
    <t>Qiming Venture Partners, China Broadband Capital, CDH Investments</t>
  </si>
  <si>
    <t>FlashEx</t>
  </si>
  <si>
    <t>Prometheus Capital, Matrix Partners China, JD Capital Management</t>
  </si>
  <si>
    <t>Banma Network Technologies</t>
  </si>
  <si>
    <t>Yunfeng Capital, SDIC Innovation Investment Management, Shang Qi Capital</t>
  </si>
  <si>
    <t>Tresata</t>
  </si>
  <si>
    <t>Charlotte</t>
  </si>
  <si>
    <t>GCP Capital Partners</t>
  </si>
  <si>
    <t>Momenta</t>
  </si>
  <si>
    <t>Sinovation Ventures, Tencent Holdings, Sequoia Capital China</t>
  </si>
  <si>
    <t>Hosjoy</t>
  </si>
  <si>
    <t>U.S.-China Green Fund, Founder H Fund, Richland Equities</t>
  </si>
  <si>
    <t>Omio</t>
  </si>
  <si>
    <t>Lakestar, Battery Ventures, New Enterprise Associates</t>
  </si>
  <si>
    <t>TERMINUS Technology</t>
  </si>
  <si>
    <t>China Everbright Limited, IDG Capital, iFLYTEK</t>
  </si>
  <si>
    <t>BitFury</t>
  </si>
  <si>
    <t>Georgian Co-Investment Fund, iTech Capital, Galaxy Digital</t>
  </si>
  <si>
    <t>REEF Technology</t>
  </si>
  <si>
    <t>Target Global, UBS Asset Management, Mubadala Capital</t>
  </si>
  <si>
    <t>Globality</t>
  </si>
  <si>
    <t>Menlo Park</t>
  </si>
  <si>
    <t>Ynsect</t>
  </si>
  <si>
    <t>Evry</t>
  </si>
  <si>
    <t>Astanor Ventures, Upfront Ventures, IDInvest Partners</t>
  </si>
  <si>
    <t>Intellifusion</t>
  </si>
  <si>
    <t>BOC International, TopoScend Capital, Hongxiu VC</t>
  </si>
  <si>
    <t>Poizon</t>
  </si>
  <si>
    <t>DST Global, Sequoia Capital China, Gaorong Capital</t>
  </si>
  <si>
    <t>VTS</t>
  </si>
  <si>
    <t>Trinity Ventures, Fifth Wall Ventures, OpenView Venture Partners</t>
  </si>
  <si>
    <t>SITECH DEV</t>
  </si>
  <si>
    <t>Guiyang</t>
  </si>
  <si>
    <t>China Prosperity Capital</t>
  </si>
  <si>
    <t>KnowBox</t>
  </si>
  <si>
    <t>TAL Education Group, Legend Star, Alibaba Group</t>
  </si>
  <si>
    <t>Yanolja</t>
  </si>
  <si>
    <t>SBI Investment Korea, Partners Investment, GIC</t>
  </si>
  <si>
    <t>Meero</t>
  </si>
  <si>
    <t>Aglae Ventures, Global Founders Capital, Alven Capital</t>
  </si>
  <si>
    <t>Ibotta</t>
  </si>
  <si>
    <t>Koch Disruptive Technologies, Teamworthy Ventures, GGV Capital</t>
  </si>
  <si>
    <t>C2FO</t>
  </si>
  <si>
    <t>Leawood</t>
  </si>
  <si>
    <t>Union Square Ventures, Summerhill Venture Partners, Mithril Capital Management</t>
  </si>
  <si>
    <t>Numbrs</t>
  </si>
  <si>
    <t>Zurich</t>
  </si>
  <si>
    <t>Investment Corporation of Dubai, Centralway</t>
  </si>
  <si>
    <t>EBANX</t>
  </si>
  <si>
    <t>FTV Capital, Endeavor</t>
  </si>
  <si>
    <t>KK Group</t>
  </si>
  <si>
    <t>Dongguan</t>
  </si>
  <si>
    <t>Matrix Partners China, Bright Venture Capita, Shenzhen Capital Group</t>
  </si>
  <si>
    <t>Alto Pharmacy</t>
  </si>
  <si>
    <t>Jackson Square Ventures, Greenoaks Capital Management, Softbank Group</t>
  </si>
  <si>
    <t>Hotmart</t>
  </si>
  <si>
    <t>Technology Crossover Ventures, Alkeon Capital Management, General Atlantic</t>
  </si>
  <si>
    <t>Emerging Markets Property Group</t>
  </si>
  <si>
    <t>OLX Group, KCK Group, EXOR Seeds</t>
  </si>
  <si>
    <t>Quizlet</t>
  </si>
  <si>
    <t>Union Square Ventures, Altos Ventures, Costanoa Ventures</t>
  </si>
  <si>
    <t>Orca Bio</t>
  </si>
  <si>
    <t>Lightspeed Venture Partners, Data Collective, 8VC</t>
  </si>
  <si>
    <t>Infobip</t>
  </si>
  <si>
    <t>Vodnjan</t>
  </si>
  <si>
    <t>One Equity Partners</t>
  </si>
  <si>
    <t>Zwift</t>
  </si>
  <si>
    <t>Novator Partners, True, Causeway Media Partners</t>
  </si>
  <si>
    <t>Playco</t>
  </si>
  <si>
    <t>Sozo Ventures, Caffeinated Capital, Sequoia Capital</t>
  </si>
  <si>
    <t>Gousto</t>
  </si>
  <si>
    <t>MMC Ventures, BGF Ventures, Unilever Ventures</t>
  </si>
  <si>
    <t>Boom Supersonic</t>
  </si>
  <si>
    <t>Englewood</t>
  </si>
  <si>
    <t>WRVI Capital, Caffeinated Capital, Y Combinator</t>
  </si>
  <si>
    <t>Quantum Metric</t>
  </si>
  <si>
    <t>Colorado Springs</t>
  </si>
  <si>
    <t>Insight Partners, Bain Capital Ventures</t>
  </si>
  <si>
    <t>News Break</t>
  </si>
  <si>
    <t>IDG Capital, Francisco Partners, ZhenFund</t>
  </si>
  <si>
    <t>MadeiraMadeira</t>
  </si>
  <si>
    <t>Parana</t>
  </si>
  <si>
    <t>Flybridge Capital Partners, SoftBank Group, Monashees+</t>
  </si>
  <si>
    <t>PPRO</t>
  </si>
  <si>
    <t>Wellington Management, Eurazeo, Citi Ventures</t>
  </si>
  <si>
    <t>Splashtop</t>
  </si>
  <si>
    <t>Storm Ventures, DFJ DragonFund, New Enterprise Associates</t>
  </si>
  <si>
    <t>Flash Express</t>
  </si>
  <si>
    <t>SCB 10X, Krungsri Finnovate, eWTP Capital</t>
  </si>
  <si>
    <t>Axiom Space</t>
  </si>
  <si>
    <t>C5 Capital, Hemisphere Ventures, The Venture Collective</t>
  </si>
  <si>
    <t>Locus Robotics</t>
  </si>
  <si>
    <t>Wilmington</t>
  </si>
  <si>
    <t>Scale Venture Partners, Bond, Tiger Global Management</t>
  </si>
  <si>
    <t>Standard</t>
  </si>
  <si>
    <t>CRV, Y Combinator, Initialized Capital</t>
  </si>
  <si>
    <t>WeBull</t>
  </si>
  <si>
    <t>Bojiang Capital, Hongdao Capital, Mobai Capital</t>
  </si>
  <si>
    <t>Skydio</t>
  </si>
  <si>
    <t>Andreessen Horowitz, Andreessen Horowitz, Institutional Venture Partners, Accel</t>
  </si>
  <si>
    <t>Newsela</t>
  </si>
  <si>
    <t>Owl Ventures, Technology Crossover Ventures, Tao Capital Partners</t>
  </si>
  <si>
    <t>Aqua Security</t>
  </si>
  <si>
    <t>Ramat Gan</t>
  </si>
  <si>
    <t>TLV Partners, Lightspeed Venture Partners, M12</t>
  </si>
  <si>
    <t>PatSnap</t>
  </si>
  <si>
    <t>Sequoia Capital China, Shunwei Capital Partners, Qualgro</t>
  </si>
  <si>
    <t>Evidation</t>
  </si>
  <si>
    <t>B Capital Group,, GE Ventures, McKesson Ventures</t>
  </si>
  <si>
    <t>Sidecar Health</t>
  </si>
  <si>
    <t>GreatPoint Ventures, Tiger Global Management, Menlo Ventures</t>
  </si>
  <si>
    <t>Feedzai</t>
  </si>
  <si>
    <t>Yunxuetang</t>
  </si>
  <si>
    <t>Matrix Partners China, Sequoia Capital China, Hundreds Capital</t>
  </si>
  <si>
    <t>Cameo</t>
  </si>
  <si>
    <t>Lightspeed Venture Partners, Kleiner Perkins Caufield &amp; Byers, Origin Ventures</t>
  </si>
  <si>
    <t>Hyperchain</t>
  </si>
  <si>
    <t>Yinhong Equity Investment Fund, E Fund, Ideal International</t>
  </si>
  <si>
    <t>The Zebra</t>
  </si>
  <si>
    <t>Silverton Partners, Accel, Ballast Point Ventures</t>
  </si>
  <si>
    <t>Clearcover</t>
  </si>
  <si>
    <t>American Family Ventures, Cox Enterprises, OMERS Ventures</t>
  </si>
  <si>
    <t>Groq</t>
  </si>
  <si>
    <t>TDK Ventures, Social Capital, D1 Capital Partners</t>
  </si>
  <si>
    <t>Fiture</t>
  </si>
  <si>
    <t>Bertelsmann Asia Investments, Sequoia Capital China, NIO Capital</t>
  </si>
  <si>
    <t>Injective Protocol</t>
  </si>
  <si>
    <t>Pantera Capital, Cadenza Ventures, BlockTower Capital</t>
  </si>
  <si>
    <t>Sift</t>
  </si>
  <si>
    <t>Union Square Ventures, Insight Partners, Spark Capital</t>
  </si>
  <si>
    <t>SaltPay</t>
  </si>
  <si>
    <t>Tiger Global Management, Hedosophia</t>
  </si>
  <si>
    <t>Capsule</t>
  </si>
  <si>
    <t>Thrive Capital, Durable Capital Partners, G Squared</t>
  </si>
  <si>
    <t>MOLOCO</t>
  </si>
  <si>
    <t>Smilegate Investment, DSC Investments, KTB Ventures</t>
  </si>
  <si>
    <t>Mux</t>
  </si>
  <si>
    <t>Accel, Cobalt Capital, Andreessen Horowitz</t>
  </si>
  <si>
    <t>XForcePlus</t>
  </si>
  <si>
    <t>Eastern Bell Capital, Danhua Capital, MSA Capital</t>
  </si>
  <si>
    <t>Firefly Aerospace</t>
  </si>
  <si>
    <t>Cedar Park</t>
  </si>
  <si>
    <t>XBTO Ventures, Raven One Ventures, SK Ventures</t>
  </si>
  <si>
    <t>Shift Technology</t>
  </si>
  <si>
    <t>Griffin Gaming Partners, Andreessen Horowitz, Battery Ventures</t>
  </si>
  <si>
    <t>TensTorrent</t>
  </si>
  <si>
    <t>Eclipse Ventures, Fidelity Investments, Moore Capital Management</t>
  </si>
  <si>
    <t>Zihaiguo</t>
  </si>
  <si>
    <t>Xingwang Investment Management, China Capital Investment Group, Matrix Partners China</t>
  </si>
  <si>
    <t>Forte Labs</t>
  </si>
  <si>
    <t>Iris Capital, Accel, Elaia Partners</t>
  </si>
  <si>
    <t>Axtria</t>
  </si>
  <si>
    <t>Berkeley Heights</t>
  </si>
  <si>
    <t>Helion Venture Partners, Bain Capital Tech Opportunities, Sequoia Capital India</t>
  </si>
  <si>
    <t>Amount</t>
  </si>
  <si>
    <t>Invus Group, Hanaco Venture Capital, WestCap Group</t>
  </si>
  <si>
    <t>Vise</t>
  </si>
  <si>
    <t>Sequoia Capital, Founders Fund, Bling Capital</t>
  </si>
  <si>
    <t>Printful</t>
  </si>
  <si>
    <t>Bregal Sagemount</t>
  </si>
  <si>
    <t>Matrixport</t>
  </si>
  <si>
    <t>Dragonfly Captial, Qiming Venture Partners, DST Global</t>
  </si>
  <si>
    <t>Shippo</t>
  </si>
  <si>
    <t>Version One Ventures, Uncork Capital, Bessemer Venture Partners</t>
  </si>
  <si>
    <t>Thirty Madison</t>
  </si>
  <si>
    <t>Northzone Ventures, Maveron, Johnson &amp; Johnson Innovation</t>
  </si>
  <si>
    <t>LetsGetChecked</t>
  </si>
  <si>
    <t>Optum Ventures, Qiming Venture Partners, Transformation Capital</t>
  </si>
  <si>
    <t>EcoFlow</t>
  </si>
  <si>
    <t>Delian Capital, China International Capital Corporation, Sequoia Capital China</t>
  </si>
  <si>
    <t>Carro</t>
  </si>
  <si>
    <t>SingTel Innov8, Alpha JWC Ventures, Golden Gate Ventures</t>
  </si>
  <si>
    <t>Tractable</t>
  </si>
  <si>
    <t>Insight Partners, Ignition Partners, Georgian Partners</t>
  </si>
  <si>
    <t>Xiaoe Tech</t>
  </si>
  <si>
    <t>GGV Capital, Hillhouse Capital Management, IDG Capital</t>
  </si>
  <si>
    <t>Bringg</t>
  </si>
  <si>
    <t>Salesforce Ventures, next47, Pereg Ventures</t>
  </si>
  <si>
    <t>Claroty</t>
  </si>
  <si>
    <t>Bessemer Venture Partners, MoreVC, Team8</t>
  </si>
  <si>
    <t>JoyTunes</t>
  </si>
  <si>
    <t>Genesis Partners, Aleph, Insight Partners</t>
  </si>
  <si>
    <t>Aircall</t>
  </si>
  <si>
    <t>Balderton Capital, Next World Capital, Draper Esprit</t>
  </si>
  <si>
    <t>Worldcoin</t>
  </si>
  <si>
    <t>Day One Ventures, Coinbase Ventures, Andreessen Horowitz</t>
  </si>
  <si>
    <t>SmartAsset</t>
  </si>
  <si>
    <t>Javelin Venture Partners, TTV Capital, Peterson Ventures</t>
  </si>
  <si>
    <t>Morning Consult</t>
  </si>
  <si>
    <t>Advance Venture Partners, Susquehanna Growth Equity, Lupa Systems</t>
  </si>
  <si>
    <t>Visier</t>
  </si>
  <si>
    <t>Foundation Capital, 	Summit Partners, Adams Street Partners</t>
  </si>
  <si>
    <t>ShipBob</t>
  </si>
  <si>
    <t>Hyde Park Venture Partners,	FundersClub. Bain Capital Ventures</t>
  </si>
  <si>
    <t>bolttech</t>
  </si>
  <si>
    <t>Mundi Ventures, Doqling Capital Partners, Activant Capital</t>
  </si>
  <si>
    <t>MobileCoin</t>
  </si>
  <si>
    <t>General Catalyst, Future Ventures, AU21</t>
  </si>
  <si>
    <t>Amperity</t>
  </si>
  <si>
    <t>Madrona Venture Group, Tiger Global Management, Madera Technology Partners</t>
  </si>
  <si>
    <t>Pantheon Systems</t>
  </si>
  <si>
    <t>Foundry Group, Scale Venture Partners, SoftBank Group</t>
  </si>
  <si>
    <t>Xiaobing</t>
  </si>
  <si>
    <t>NetEase Capital, Northern Light Venture Capital, Microsoft</t>
  </si>
  <si>
    <t>dMed Biopharmaceutical</t>
  </si>
  <si>
    <t>Qiming Venture Partners, Vivo Capital, Sequoia Capital China</t>
  </si>
  <si>
    <t>Carson Group</t>
  </si>
  <si>
    <t>Lincoln</t>
  </si>
  <si>
    <t>Bain Capital</t>
  </si>
  <si>
    <t>GO1</t>
  </si>
  <si>
    <t>Brisbane</t>
  </si>
  <si>
    <t>Y Combinator, M12, SEEK</t>
  </si>
  <si>
    <t>Interos</t>
  </si>
  <si>
    <t>Arlington</t>
  </si>
  <si>
    <t>Kleiner Perkins Caufield &amp; Byers, NightDragon Security, Venrock</t>
  </si>
  <si>
    <t>BlackBuck</t>
  </si>
  <si>
    <t>Accel, Sands Capital, International Finance Corporation</t>
  </si>
  <si>
    <t>NIUM</t>
  </si>
  <si>
    <t>Vertex Ventures SE Asia, Global Founders Capital, Visa Ventures</t>
  </si>
  <si>
    <t>Human Interest</t>
  </si>
  <si>
    <t>Wing Venture Capital, Slow Ventures, Uncork Capital</t>
  </si>
  <si>
    <t>Bluecore</t>
  </si>
  <si>
    <t>FirstMark Capital, Georgian Partners, Norwest Venture Partners</t>
  </si>
  <si>
    <t>Freshbooks</t>
  </si>
  <si>
    <t>Accomplice, Oak Investment Partners, Georgian Partners</t>
  </si>
  <si>
    <t>Snorkel AI</t>
  </si>
  <si>
    <t>Greylock Partners, Google Ventures, BlackRock</t>
  </si>
  <si>
    <t>Gelato</t>
  </si>
  <si>
    <t>Maven Clinic</t>
  </si>
  <si>
    <t>Dunamu</t>
  </si>
  <si>
    <t>Qualcomm Ventures, Woori Investment, Hanwha Investment &amp; Securities</t>
  </si>
  <si>
    <t>Shield AI</t>
  </si>
  <si>
    <t>Andreessen Horowitz, Homebrew, Point72 Ventures</t>
  </si>
  <si>
    <t>PicsArt</t>
  </si>
  <si>
    <t>Sequoia Capital, DCM Ventures, Insight Partners</t>
  </si>
  <si>
    <t>1KMXC</t>
  </si>
  <si>
    <t>Goldman Sachs Asset Management, SDP Investment, Alibaba Group</t>
  </si>
  <si>
    <t>Cider</t>
  </si>
  <si>
    <t>Andreessen Horowitz, DST Global, IDG Capital</t>
  </si>
  <si>
    <t>Berlin Brands Group</t>
  </si>
  <si>
    <t>Ardian, Bain Capital</t>
  </si>
  <si>
    <t>Agile Robots</t>
  </si>
  <si>
    <t>Hillhouse Capital Management, Sequoia Capital China, Linear Venture</t>
  </si>
  <si>
    <t>GrubMarket</t>
  </si>
  <si>
    <t>GGV Capital, BlackRock, ACE &amp; Company</t>
  </si>
  <si>
    <t>Mammoth Biosciences</t>
  </si>
  <si>
    <t>NFX, Plum Alley, Mayfield</t>
  </si>
  <si>
    <t>Orchard</t>
  </si>
  <si>
    <t>Accomplice, Juxtapose, FirstMark Capital</t>
  </si>
  <si>
    <t>Xendit</t>
  </si>
  <si>
    <t>Accel, Y Combinator, Amasia</t>
  </si>
  <si>
    <t>TrueLayer</t>
  </si>
  <si>
    <t>Anthemis, Connect Ventures, Northzone Ventures</t>
  </si>
  <si>
    <t>Assembly</t>
  </si>
  <si>
    <t>Advent International, PSG, Providence Equity Partners</t>
  </si>
  <si>
    <t>PandaDoc</t>
  </si>
  <si>
    <t>Rembrandt Venture Partners, M12, Altos Ventures</t>
  </si>
  <si>
    <t>Keenon Robotics</t>
  </si>
  <si>
    <t>Yunqi Partners, SoftBank Group, iVision Ventures</t>
  </si>
  <si>
    <t>HAYDON</t>
  </si>
  <si>
    <t>Tencent Holdings, Hillhouse Capital Management</t>
  </si>
  <si>
    <t>Ninja Van</t>
  </si>
  <si>
    <t>B Capital Group, Monk's Hill Ventures, Dynamic Parcel Distribution</t>
  </si>
  <si>
    <t>Vedantu</t>
  </si>
  <si>
    <t>Accel, Tiger Global Management, Omidyar Network</t>
  </si>
  <si>
    <t>TrialSpark</t>
  </si>
  <si>
    <t>Sequoia Capital, Thrive Capital, Sound Ventures</t>
  </si>
  <si>
    <t>Ajaib</t>
  </si>
  <si>
    <t>Softbank Ventures Asia, Alpha JWC Ventures, Insignia Ventures Partners</t>
  </si>
  <si>
    <t>Licious</t>
  </si>
  <si>
    <t>3one4 Capital Partners, Bertelsmann India Investments, Vertex Ventures SE Asia</t>
  </si>
  <si>
    <t>Masterworks</t>
  </si>
  <si>
    <t>Left Lane Capital, Galaxy Interactive, Tru Arrow Partners</t>
  </si>
  <si>
    <t>Chronosphere</t>
  </si>
  <si>
    <t>Greylock Partners, Lux Capital, General Atlantic</t>
  </si>
  <si>
    <t>Solo.io</t>
  </si>
  <si>
    <t>True Ventures, Altimeter Capital, Redpoint Ventures</t>
  </si>
  <si>
    <t>Savage X Fenty</t>
  </si>
  <si>
    <t>Swile</t>
  </si>
  <si>
    <t>Montpellier</t>
  </si>
  <si>
    <t>Index Ventures, IDInvest Partners, Daphni</t>
  </si>
  <si>
    <t>MobiKwik</t>
  </si>
  <si>
    <t>Sequoia Capital India, The Times Group, GMO VenturePartners</t>
  </si>
  <si>
    <t>Weights &amp; Biases</t>
  </si>
  <si>
    <t>Coatue Management, Insight Partners, Trinity Ventures</t>
  </si>
  <si>
    <t>Zopa</t>
  </si>
  <si>
    <t>IAG Capital Partners, Augmentum Fintech, Northzone Ventures</t>
  </si>
  <si>
    <t>Dental Monitoring</t>
  </si>
  <si>
    <t>Vitruvian Partners, Merieux Equity Partners, Straumann</t>
  </si>
  <si>
    <t>CargoX</t>
  </si>
  <si>
    <t>Valor Capital Group, Lightrock, Softbank Group</t>
  </si>
  <si>
    <t>Innovation Endeavors, Aleph, Temasek</t>
  </si>
  <si>
    <t>Augury</t>
  </si>
  <si>
    <t>Lerer Hippeau, Munich Re Ventures, Eclipse Ventures</t>
  </si>
  <si>
    <t>Moka</t>
  </si>
  <si>
    <t>GGV Capital, GSR Ventures, FreesFund</t>
  </si>
  <si>
    <t>Tezign</t>
  </si>
  <si>
    <t>Sequoia Capital China, Linear Venture, Hearst Ventures</t>
  </si>
  <si>
    <t>Vagaro</t>
  </si>
  <si>
    <t>FTV Capital</t>
  </si>
  <si>
    <t>Drata</t>
  </si>
  <si>
    <t>Cowboy Ventures, Leaders Fund, GGV Capital</t>
  </si>
  <si>
    <t>Razor</t>
  </si>
  <si>
    <t>Global Founders Capital, 468 Capital, Redalpine Venture Partners</t>
  </si>
  <si>
    <t>IGAWorks</t>
  </si>
  <si>
    <t>Korea Investment Private Equity, Atinum Investment, Korea Investment Partners</t>
  </si>
  <si>
    <t>OpenWeb</t>
  </si>
  <si>
    <t>Insight Partners, AltaIR Capital, Norma Investments</t>
  </si>
  <si>
    <t>Contrast Security</t>
  </si>
  <si>
    <t>Acero Capital, General Catalyst, M12</t>
  </si>
  <si>
    <t>Wrapbook</t>
  </si>
  <si>
    <t>Equal Ventures, Uncork Capital, Andreessen Horowitz</t>
  </si>
  <si>
    <t>Gaussian Robotics</t>
  </si>
  <si>
    <t>BlueRun Ventures, Grand Flight Investment, Meituan Dianping</t>
  </si>
  <si>
    <t>Mensa Brands</t>
  </si>
  <si>
    <t>Accel, Falcon Edge Capital, Norwest Venture Partners</t>
  </si>
  <si>
    <t>Heyday</t>
  </si>
  <si>
    <t>Khosla Ventures,General Catalyst, Victory Park Capital</t>
  </si>
  <si>
    <t>PLACE</t>
  </si>
  <si>
    <t>Bellingham</t>
  </si>
  <si>
    <t>Goldman Sachs Asset Management, 3L</t>
  </si>
  <si>
    <t>Stytch</t>
  </si>
  <si>
    <t>Index Ventures, Benchmark, Thrive Capital</t>
  </si>
  <si>
    <t>Owkin</t>
  </si>
  <si>
    <t>Google Ventures, Cathay Innovation, NJF Capital</t>
  </si>
  <si>
    <t>Expel</t>
  </si>
  <si>
    <t>Herndon</t>
  </si>
  <si>
    <t>Paladin Capital Group, Greycroft, Scale Venture Partners</t>
  </si>
  <si>
    <t>NoBroker</t>
  </si>
  <si>
    <t>General Atlantic, Elevation Capital, BEENEXT</t>
  </si>
  <si>
    <t>Lessen</t>
  </si>
  <si>
    <t>Khosla Ventures, General Catalyst, Navitas Capital</t>
  </si>
  <si>
    <t>Clara</t>
  </si>
  <si>
    <t>DST Global, General Catalyst, Monashees+</t>
  </si>
  <si>
    <t>YipitData</t>
  </si>
  <si>
    <t>RRE Ventures+, Highland Capital Partners, The Carlyle Group</t>
  </si>
  <si>
    <t>Anyscale</t>
  </si>
  <si>
    <t>Andreessen Horowitz, Intel Capital, Foundation Capital</t>
  </si>
  <si>
    <t>Iodine Software</t>
  </si>
  <si>
    <t>Advent International, Bain Capital Ventures, Silversmith Capital Partners</t>
  </si>
  <si>
    <t>ReliaQuest</t>
  </si>
  <si>
    <t>Tampa</t>
  </si>
  <si>
    <t>KKR, FTV Capital, Ten Eleven Ventures</t>
  </si>
  <si>
    <t>Pet Circle</t>
  </si>
  <si>
    <t>Alexandria</t>
  </si>
  <si>
    <t>Prysm Capital, Baillie Gifford &amp; Co., TDM Growth Partners</t>
  </si>
  <si>
    <t>Nature's Fynd</t>
  </si>
  <si>
    <t>Danone Manifesto Ventures, 1955 Capital, Breakthrough Energy Ventures</t>
  </si>
  <si>
    <t>Lydia</t>
  </si>
  <si>
    <t>NewAlpha, XAnge Private Equity, Tencent Holdings</t>
  </si>
  <si>
    <t>SellerX</t>
  </si>
  <si>
    <t>Cherry Ventures, Felix Capital, 83North</t>
  </si>
  <si>
    <t>SnapLogic</t>
  </si>
  <si>
    <t>Andreessen Horowitz, Triangle Peak Partners, Ignition Partners</t>
  </si>
  <si>
    <t>Cadence</t>
  </si>
  <si>
    <t>Thrive Capital, General Catalyst, Coatue Management</t>
  </si>
  <si>
    <t>Noname Security</t>
  </si>
  <si>
    <t>Insight Partners, Lightspeed Venture Partners, CyberStarts</t>
  </si>
  <si>
    <t>Rothy's</t>
  </si>
  <si>
    <t>Alpargatas, GS Growth, Lightspeed Venture Partners</t>
  </si>
  <si>
    <t>VOI</t>
  </si>
  <si>
    <t>Vostok New Ventures, The Raine Group, Balderton Capital</t>
  </si>
  <si>
    <t>Haomao.AI</t>
  </si>
  <si>
    <t>Qualcomm Ventures, Nine Intelligence Capital, Hillhouse Capital Management</t>
  </si>
  <si>
    <t>Kopi Kenangan</t>
  </si>
  <si>
    <t>Horizons Ventures, Sequoia Capital India, Alpha JWC Ventures</t>
  </si>
  <si>
    <t>InFarm</t>
  </si>
  <si>
    <t>Atomico, Hanaco Venture Capital, TriplePoint Capital</t>
  </si>
  <si>
    <t>ONE</t>
  </si>
  <si>
    <t>Temasek, Guggenheim Investments, Qatar Investment Authority</t>
  </si>
  <si>
    <t>Fractal Analytics</t>
  </si>
  <si>
    <t>TPG Capital, Apax Partners, TA Associates</t>
  </si>
  <si>
    <t>Assent</t>
  </si>
  <si>
    <t>Ottawa</t>
  </si>
  <si>
    <t>Vista Equity Partners, Warburg Pincus, First Ascent Ventures</t>
  </si>
  <si>
    <t>Placer.ai</t>
  </si>
  <si>
    <t>Fifth Wall Ventures, JBV Capital, Array Ventures</t>
  </si>
  <si>
    <t>Pentera</t>
  </si>
  <si>
    <t>Petah Tikva</t>
  </si>
  <si>
    <t xml:space="preserve">Cybersecurity </t>
  </si>
  <si>
    <t>AWZ Ventures, Blackstone, Insight Partners</t>
  </si>
  <si>
    <t>Darwinbox</t>
  </si>
  <si>
    <t>Hyderabad</t>
  </si>
  <si>
    <t>Lightspeed India Partners, Sequoia Capital India, Endiya Partners</t>
  </si>
  <si>
    <t>Minio</t>
  </si>
  <si>
    <t>General Catalyst, Nexus Venture Partners, Dell Technologies Capital</t>
  </si>
  <si>
    <t>Fever Labs</t>
  </si>
  <si>
    <t>Accel, 14W, GS Growth</t>
  </si>
  <si>
    <t>Esusu</t>
  </si>
  <si>
    <t>Next Play Ventures, Zeal Capital Partners, SoftBank Group</t>
  </si>
  <si>
    <t>Betterfly</t>
  </si>
  <si>
    <t>QED Investors, DST Global, Endeavor</t>
  </si>
  <si>
    <t>Dune Analytics</t>
  </si>
  <si>
    <t>Multicoin Capital, Coatue Management, Dragonfly Capital Partners</t>
  </si>
  <si>
    <t>Scandit</t>
  </si>
  <si>
    <t>Atomico, NGP Capital, Google Ventures</t>
  </si>
  <si>
    <t>Payhawk</t>
  </si>
  <si>
    <t>Earlybird Venture Capital, Eleven Ventures, QED Investors</t>
  </si>
  <si>
    <t>Watershed</t>
  </si>
  <si>
    <t>Kleiner Perkins Caufield &amp; Byers, Sequoia Capital</t>
  </si>
  <si>
    <t>Axelar</t>
  </si>
  <si>
    <t>Lemniscap VC, North Island Ventures, Polychain Capital</t>
  </si>
  <si>
    <t>CHEQ</t>
  </si>
  <si>
    <t>Battery Ventures, Tiger Global Management, Hanaco Ventures</t>
  </si>
  <si>
    <t>Hasura</t>
  </si>
  <si>
    <t>Nexus Venture Partners, Vertex Ventures, STRIVE</t>
  </si>
  <si>
    <t>Timescale</t>
  </si>
  <si>
    <t>New Enterprise Associates, Benchmark, Two Sigma Ventures</t>
  </si>
  <si>
    <t>Scalapay</t>
  </si>
  <si>
    <t>Italy</t>
  </si>
  <si>
    <t>Milan</t>
  </si>
  <si>
    <t>Fasanara Capital, Tiger Global Management, Baleen Capital</t>
  </si>
  <si>
    <t>Omada Health</t>
  </si>
  <si>
    <t>U.S. Venture Partners, dRx Capital, Andreessen Horowitz</t>
  </si>
  <si>
    <t>BlueVoyant</t>
  </si>
  <si>
    <t>8VC, Liberty Strategic Capital, Eden Global Partners</t>
  </si>
  <si>
    <t>Veev</t>
  </si>
  <si>
    <t>Zeev Ventures, Bond, Fifth Wall Ventures</t>
  </si>
  <si>
    <t>Vendr</t>
  </si>
  <si>
    <t>Craft Ventures, F-Prime Capital, Sound Ventures</t>
  </si>
  <si>
    <t>Gauntlet Networks</t>
  </si>
  <si>
    <t>Polychain Capital, Paradigm, Ribbit Capital</t>
  </si>
  <si>
    <t>Aptos</t>
  </si>
  <si>
    <t>Andreessen Horowitz, Coinbase Ventures, Tiger Global Management</t>
  </si>
  <si>
    <t>Amagi</t>
  </si>
  <si>
    <t>Mayfield, Accel, Norwest Venture Partners</t>
  </si>
  <si>
    <t>Glia</t>
  </si>
  <si>
    <t>Wildcat Capital Management, Insight Partners, Tola Capital</t>
  </si>
  <si>
    <t>CommerceIQ</t>
  </si>
  <si>
    <t>Trinity Ventures, Madrona Venture Group, Shasta Ventures</t>
  </si>
  <si>
    <t>RapidAPI</t>
  </si>
  <si>
    <t>Green Bay Ventures, M12, Andreessen Horowitz</t>
  </si>
  <si>
    <t>Tarana Wireless</t>
  </si>
  <si>
    <t>Milpitas</t>
  </si>
  <si>
    <t>Prime Movers Lab, Khosla Ventures, I Squared Capital</t>
  </si>
  <si>
    <t>FLASH</t>
  </si>
  <si>
    <t>L Catterton, Trellis Partners, Vista Equity Partners</t>
  </si>
  <si>
    <t>Electric</t>
  </si>
  <si>
    <t>Primary Venture Partners, Bessemer Venture Partners, Harmonic Growth Partners</t>
  </si>
  <si>
    <t>LayerZero Labs</t>
  </si>
  <si>
    <t>Andreessen Horowitz, FTX Ventures, Tiger Global Management</t>
  </si>
  <si>
    <t>BostonGene</t>
  </si>
  <si>
    <t>Japan Industrial Partners, Impact Investment Capital, NEC</t>
  </si>
  <si>
    <t>Grover</t>
  </si>
  <si>
    <t>Varengold Bank, Circularity Capital, Coparion</t>
  </si>
  <si>
    <t>Genies</t>
  </si>
  <si>
    <t>Venice</t>
  </si>
  <si>
    <t>New Enterprise Associates, Tull Investment Group, Silver Lake</t>
  </si>
  <si>
    <t>Oyster</t>
  </si>
  <si>
    <t>Emergence Capital, Slack Fund, PayPal Ventures</t>
  </si>
  <si>
    <t>NexHealth</t>
  </si>
  <si>
    <t>iSeed Ventures, Point Nine Capital, Buckley Ventures</t>
  </si>
  <si>
    <t>Instabox</t>
  </si>
  <si>
    <t>Creades, EQT Ventures, Verdane Capital</t>
  </si>
  <si>
    <t>UPSIDE Foods</t>
  </si>
  <si>
    <t>Battery Ventures, Adams Street Partners, Coatue Management</t>
  </si>
  <si>
    <t>Divergent 3D</t>
  </si>
  <si>
    <t>Torrance</t>
  </si>
  <si>
    <t>Hedosophia, Horizons Ventures, Alumni Ventures Group</t>
  </si>
  <si>
    <t>Taxfix</t>
  </si>
  <si>
    <t>Valar Ventures, Index Ventures, Creandum</t>
  </si>
  <si>
    <t>Open</t>
  </si>
  <si>
    <t>3one4 Capital Partners, Tiger Global Management, Temasek</t>
  </si>
  <si>
    <t>Polarium</t>
  </si>
  <si>
    <t>Kista</t>
  </si>
  <si>
    <t>AMF Pensionsforsakring</t>
  </si>
  <si>
    <t>Opn</t>
  </si>
  <si>
    <t>Sinar Mas Digital Ventures, JIC Venture Growth Investments, Golden Gate Ventures</t>
  </si>
  <si>
    <t>Remarkable</t>
  </si>
  <si>
    <t>Spark Capital</t>
  </si>
  <si>
    <t>Habi</t>
  </si>
  <si>
    <t>Homebrew, Inspired Capital, Tiger Global Management</t>
  </si>
  <si>
    <t>Glean</t>
  </si>
  <si>
    <t>General Catalyst, Kleiner Perkins Caufield &amp; Byers, Lightspeed Venture Partners</t>
  </si>
  <si>
    <t>CareBridge</t>
  </si>
  <si>
    <t>Bain Capital Ventures, Splunk Ventures, Cisco Investments</t>
  </si>
  <si>
    <t>Immuta</t>
  </si>
  <si>
    <t>DFJ Growth Fund, Dell Technologies Capital, Ten Eleven Ventures</t>
  </si>
  <si>
    <t>JupiterOne</t>
  </si>
  <si>
    <t>Morrisville</t>
  </si>
  <si>
    <t>Vayyar</t>
  </si>
  <si>
    <t>Yehud</t>
  </si>
  <si>
    <t>Battery Ventures, Bessemer Venture Partners, MoreVC</t>
  </si>
  <si>
    <t>LeadSquared</t>
  </si>
  <si>
    <t>Gaja Capital Partners, Stakeboat Capital, WestBridge Capital</t>
  </si>
  <si>
    <t>FourKites</t>
  </si>
  <si>
    <t>Hyde Park Venture Partners, Bain Capital Ventures, Hyde Park Angels</t>
  </si>
  <si>
    <t>VulcanForms</t>
  </si>
  <si>
    <t>Eclipse Ventures, D1 Capital Partners, Industry Ventures</t>
  </si>
  <si>
    <t>SingleStore</t>
  </si>
  <si>
    <t>Google Ventures, Accel, Data Collective</t>
  </si>
  <si>
    <t>Unstoppable Domains</t>
  </si>
  <si>
    <t>Las Vegas</t>
  </si>
  <si>
    <t>Boost VC, Draper Associates, Gaingels</t>
  </si>
  <si>
    <t>Top 5</t>
  </si>
  <si>
    <t>Value</t>
  </si>
  <si>
    <t xml:space="preserve">$2.20 </t>
  </si>
  <si>
    <t>$1.93</t>
  </si>
  <si>
    <t xml:space="preserve">$1.94 </t>
  </si>
  <si>
    <t xml:space="preserve">$1.57 </t>
  </si>
  <si>
    <t xml:space="preserve">$1.50 </t>
  </si>
  <si>
    <t xml:space="preserve">$1.23 </t>
  </si>
  <si>
    <t xml:space="preserve">$1.22 </t>
  </si>
  <si>
    <t xml:space="preserve">$1.16 </t>
  </si>
  <si>
    <t xml:space="preserve">$1.12 </t>
  </si>
  <si>
    <t>Oak HC-FT Partners, Artis Ventures, WestCap Group</t>
  </si>
  <si>
    <t>Highland Capital Partners, Oak HC-FT Partners, Emergence Capital Partners</t>
  </si>
  <si>
    <t>N-A</t>
  </si>
  <si>
    <t>Female Founders Fund, Oak HC-FT Partners, Sequoia Capital</t>
  </si>
  <si>
    <t>1/23/2014</t>
  </si>
  <si>
    <t>12/30/2014</t>
  </si>
  <si>
    <t>4/26/2018</t>
  </si>
  <si>
    <t>10/26/2018</t>
  </si>
  <si>
    <t>7/20/2021</t>
  </si>
  <si>
    <t>7/25/2017</t>
  </si>
  <si>
    <t>3/31/2016</t>
  </si>
  <si>
    <t>5/31/2017</t>
  </si>
  <si>
    <t>1/23/2015</t>
  </si>
  <si>
    <t>4/20/2018</t>
  </si>
  <si>
    <t>12/20/2019</t>
  </si>
  <si>
    <t>2/17/2021</t>
  </si>
  <si>
    <t>6/26/2018</t>
  </si>
  <si>
    <t>10/16/2018</t>
  </si>
  <si>
    <t>10/30/2019</t>
  </si>
  <si>
    <t>12/20/2017</t>
  </si>
  <si>
    <t>10/13/2021</t>
  </si>
  <si>
    <t>7/22/2020</t>
  </si>
  <si>
    <t>4/21/2021</t>
  </si>
  <si>
    <t>3/26/2021</t>
  </si>
  <si>
    <t>11/15/2018</t>
  </si>
  <si>
    <t>12/22/2016</t>
  </si>
  <si>
    <t>10/28/2021</t>
  </si>
  <si>
    <t>6/21/2018</t>
  </si>
  <si>
    <t>2/21/2019</t>
  </si>
  <si>
    <t>12/18/2015</t>
  </si>
  <si>
    <t>7/31/2017</t>
  </si>
  <si>
    <t>7/15/2020</t>
  </si>
  <si>
    <t>11/14/2018</t>
  </si>
  <si>
    <t>11/17/2020</t>
  </si>
  <si>
    <t>3/31/2015</t>
  </si>
  <si>
    <t>11/24/2017</t>
  </si>
  <si>
    <t>9/25/2018</t>
  </si>
  <si>
    <t>1/21/2020</t>
  </si>
  <si>
    <t>11/23/2020</t>
  </si>
  <si>
    <t>1/19/2021</t>
  </si>
  <si>
    <t>7/16/2019</t>
  </si>
  <si>
    <t>5/29/2018</t>
  </si>
  <si>
    <t>3/21/2018</t>
  </si>
  <si>
    <t>3/29/2021</t>
  </si>
  <si>
    <t>7/27/2021</t>
  </si>
  <si>
    <t>4/30/2018</t>
  </si>
  <si>
    <t>3/30/2021</t>
  </si>
  <si>
    <t>11/13/2018</t>
  </si>
  <si>
    <t>5/27/2013</t>
  </si>
  <si>
    <t>11/19/2021</t>
  </si>
  <si>
    <t>9/22/2015</t>
  </si>
  <si>
    <t>7/27/2020</t>
  </si>
  <si>
    <t>11/17/2021</t>
  </si>
  <si>
    <t>1/17/2018</t>
  </si>
  <si>
    <t>10/27/2014</t>
  </si>
  <si>
    <t>3/19/2019</t>
  </si>
  <si>
    <t>7/29/2019</t>
  </si>
  <si>
    <t>5/20/2021</t>
  </si>
  <si>
    <t>4/14/2021</t>
  </si>
  <si>
    <t>8/18/2015</t>
  </si>
  <si>
    <t>3/17/2021</t>
  </si>
  <si>
    <t>9/23/2020</t>
  </si>
  <si>
    <t>5/18/2021</t>
  </si>
  <si>
    <t>2/17/2022</t>
  </si>
  <si>
    <t>4/20/2022</t>
  </si>
  <si>
    <t>6/30/2020</t>
  </si>
  <si>
    <t>5/25/2021</t>
  </si>
  <si>
    <t>8/31/2018</t>
  </si>
  <si>
    <t>1/29/2019</t>
  </si>
  <si>
    <t>3/25/2019</t>
  </si>
  <si>
    <t>2/27/2019</t>
  </si>
  <si>
    <t>9/29/2020</t>
  </si>
  <si>
    <t>4/13/2021</t>
  </si>
  <si>
    <t>8/23/2021</t>
  </si>
  <si>
    <t>1/26/2020</t>
  </si>
  <si>
    <t>7/31/2021</t>
  </si>
  <si>
    <t>1/24/2020</t>
  </si>
  <si>
    <t>7/17/2019</t>
  </si>
  <si>
    <t>3/24/2021</t>
  </si>
  <si>
    <t>12/22/2020</t>
  </si>
  <si>
    <t>12/18/2020</t>
  </si>
  <si>
    <t>12/16/2021</t>
  </si>
  <si>
    <t>2/25/2021</t>
  </si>
  <si>
    <t>4/26/2022</t>
  </si>
  <si>
    <t>8/25/2020</t>
  </si>
  <si>
    <t>9/19/2019</t>
  </si>
  <si>
    <t>3/31/2021</t>
  </si>
  <si>
    <t>11/27/2019</t>
  </si>
  <si>
    <t>3/16/2021</t>
  </si>
  <si>
    <t>10/31/2018</t>
  </si>
  <si>
    <t>7/25/2016</t>
  </si>
  <si>
    <t>4/16/2019</t>
  </si>
  <si>
    <t>12/23/2020</t>
  </si>
  <si>
    <t>11/13/2019</t>
  </si>
  <si>
    <t>10/22/2020</t>
  </si>
  <si>
    <t xml:space="preserve">9/21/2021	</t>
  </si>
  <si>
    <t>6/27/2019</t>
  </si>
  <si>
    <t>1/24/2022</t>
  </si>
  <si>
    <t>6/30/2021</t>
  </si>
  <si>
    <t>9/30/2014</t>
  </si>
  <si>
    <t>10/31/2017</t>
  </si>
  <si>
    <t>7/16/2018</t>
  </si>
  <si>
    <t>5/13/2019</t>
  </si>
  <si>
    <t>2/26/2018</t>
  </si>
  <si>
    <t>1/14/2021</t>
  </si>
  <si>
    <t>1/24/2021</t>
  </si>
  <si>
    <t>6/16/2021</t>
  </si>
  <si>
    <t>4/28/2017</t>
  </si>
  <si>
    <t>1/25/2021</t>
  </si>
  <si>
    <t>12/15/2020</t>
  </si>
  <si>
    <t>5/24/2021</t>
  </si>
  <si>
    <t>1/13/2021</t>
  </si>
  <si>
    <t>3/22/2022</t>
  </si>
  <si>
    <t>1/15/2021</t>
  </si>
  <si>
    <t>7/31/2018</t>
  </si>
  <si>
    <t>6/26/2019</t>
  </si>
  <si>
    <t>9/21/2018</t>
  </si>
  <si>
    <t>4/16/2020</t>
  </si>
  <si>
    <t>7/28/2021</t>
  </si>
  <si>
    <t>11/29/2021</t>
  </si>
  <si>
    <t>9/16/2021</t>
  </si>
  <si>
    <t>1/20/2022</t>
  </si>
  <si>
    <t>3/18/2021</t>
  </si>
  <si>
    <t>10/28/2020</t>
  </si>
  <si>
    <t>5/26/2021</t>
  </si>
  <si>
    <t>6/24/2017</t>
  </si>
  <si>
    <t>9/26/2017</t>
  </si>
  <si>
    <t>5/26/2020</t>
  </si>
  <si>
    <t>3/23/2021</t>
  </si>
  <si>
    <t>9/22/2020</t>
  </si>
  <si>
    <t>10/21/2020</t>
  </si>
  <si>
    <t>6/22/2021</t>
  </si>
  <si>
    <t>2/22/2021</t>
  </si>
  <si>
    <t>4/20/2021</t>
  </si>
  <si>
    <t>7/13/2021</t>
  </si>
  <si>
    <t>9/18/2019</t>
  </si>
  <si>
    <t>11/22/2021</t>
  </si>
  <si>
    <t>1/28/2021</t>
  </si>
  <si>
    <t>10/26/2020</t>
  </si>
  <si>
    <t>10/29/2019</t>
  </si>
  <si>
    <t>5/22/2020</t>
  </si>
  <si>
    <t>11/24/2020</t>
  </si>
  <si>
    <t>9/21/2021</t>
  </si>
  <si>
    <t>10/18/2021</t>
  </si>
  <si>
    <t>9/29/2015</t>
  </si>
  <si>
    <t>8/24/2021</t>
  </si>
  <si>
    <t>2/19/2021</t>
  </si>
  <si>
    <t>1/18/2022</t>
  </si>
  <si>
    <t>12/22/2021</t>
  </si>
  <si>
    <t>1/29/2020</t>
  </si>
  <si>
    <t>8/17/2021</t>
  </si>
  <si>
    <t>11/24/2015</t>
  </si>
  <si>
    <t>5/15/2018</t>
  </si>
  <si>
    <t>7/18/2018</t>
  </si>
  <si>
    <t>7/18/2019</t>
  </si>
  <si>
    <t>11/19/2020</t>
  </si>
  <si>
    <t>1/26/2021</t>
  </si>
  <si>
    <t>9/17/2019</t>
  </si>
  <si>
    <t>6/29/2021</t>
  </si>
  <si>
    <t>7/21/2021</t>
  </si>
  <si>
    <t>12/18/2018</t>
  </si>
  <si>
    <t>3/25/2021</t>
  </si>
  <si>
    <t>10/14/2021</t>
  </si>
  <si>
    <t>3/30/2020</t>
  </si>
  <si>
    <t>12/15/2021</t>
  </si>
  <si>
    <t>1/13/2022</t>
  </si>
  <si>
    <t>6/21/2021</t>
  </si>
  <si>
    <t>2/18/2021</t>
  </si>
  <si>
    <t>6/25/2019</t>
  </si>
  <si>
    <t>7/22/2019</t>
  </si>
  <si>
    <t>9/30/2019</t>
  </si>
  <si>
    <t>8/20/2021</t>
  </si>
  <si>
    <t>4/19/2021</t>
  </si>
  <si>
    <t>6/22/2016</t>
  </si>
  <si>
    <t>5/20/2019</t>
  </si>
  <si>
    <t>4/14/2015</t>
  </si>
  <si>
    <t>5/13/2021</t>
  </si>
  <si>
    <t>2/22/2022</t>
  </si>
  <si>
    <t>5/30/2018</t>
  </si>
  <si>
    <t>9/14/2021</t>
  </si>
  <si>
    <t>8/24/2022</t>
  </si>
  <si>
    <t>4/28/2020</t>
  </si>
  <si>
    <t>10/17/2019</t>
  </si>
  <si>
    <t>2/23/2021</t>
  </si>
  <si>
    <t>5/17/2021</t>
  </si>
  <si>
    <t>9/13/2021</t>
  </si>
  <si>
    <t>11/30/2017</t>
  </si>
  <si>
    <t>8/25/2021</t>
  </si>
  <si>
    <t>8/23/2017</t>
  </si>
  <si>
    <t>3/22/2021</t>
  </si>
  <si>
    <t>6/23/2021</t>
  </si>
  <si>
    <t>4/28/2021</t>
  </si>
  <si>
    <t>2/16/2022</t>
  </si>
  <si>
    <t>2/23/2022</t>
  </si>
  <si>
    <t>3/16/2022</t>
  </si>
  <si>
    <t>3/30/2022</t>
  </si>
  <si>
    <t>4/15/2022</t>
  </si>
  <si>
    <t>1/27/2021</t>
  </si>
  <si>
    <t>8/13/2021</t>
  </si>
  <si>
    <t>9/15/2021</t>
  </si>
  <si>
    <t>2/21/2017</t>
  </si>
  <si>
    <t>5/19/2021</t>
  </si>
  <si>
    <t>8/20/2015</t>
  </si>
  <si>
    <t>4/29/2021</t>
  </si>
  <si>
    <t>4/19/2022</t>
  </si>
  <si>
    <t>8/26/2020</t>
  </si>
  <si>
    <t>8/18/2020</t>
  </si>
  <si>
    <t>8/17/2020</t>
  </si>
  <si>
    <t>10/27/2015</t>
  </si>
  <si>
    <t>4/23/2019</t>
  </si>
  <si>
    <t>9/24/2020</t>
  </si>
  <si>
    <t>7/29/2021</t>
  </si>
  <si>
    <t>2/22/2018</t>
  </si>
  <si>
    <t>4/27/2021</t>
  </si>
  <si>
    <t>2/15/2022</t>
  </si>
  <si>
    <t>6/15/2021</t>
  </si>
  <si>
    <t>12/21/2020</t>
  </si>
  <si>
    <t>6/17/2021</t>
  </si>
  <si>
    <t>10/27/2020</t>
  </si>
  <si>
    <t>10/26/2021</t>
  </si>
  <si>
    <t>3/14/2022</t>
  </si>
  <si>
    <t>5/25/2022</t>
  </si>
  <si>
    <t>2/13/2012</t>
  </si>
  <si>
    <t>12/17/2012</t>
  </si>
  <si>
    <t>9/16/2015</t>
  </si>
  <si>
    <t>4/21/2017</t>
  </si>
  <si>
    <t>5/17/2018</t>
  </si>
  <si>
    <t>12/19/2018</t>
  </si>
  <si>
    <t>3/27/2019</t>
  </si>
  <si>
    <t>5/23/2019</t>
  </si>
  <si>
    <t>6/20/2019</t>
  </si>
  <si>
    <t>10/25/2019</t>
  </si>
  <si>
    <t>5/19/2020</t>
  </si>
  <si>
    <t>12/17/2020</t>
  </si>
  <si>
    <t>2/21/2021</t>
  </si>
  <si>
    <t>6/18/2021</t>
  </si>
  <si>
    <t>9/22/2021</t>
  </si>
  <si>
    <t>9/23/2021</t>
  </si>
  <si>
    <t>10/21/2014</t>
  </si>
  <si>
    <t>10/25/2021</t>
  </si>
  <si>
    <t>1/17/2022</t>
  </si>
  <si>
    <t>4/13/2022</t>
  </si>
  <si>
    <t>3/31/2022</t>
  </si>
  <si>
    <t>4/29/2022</t>
  </si>
  <si>
    <t>11/21/2018</t>
  </si>
  <si>
    <t xml:space="preserve">1/10/2022	</t>
  </si>
  <si>
    <t xml:space="preserve">	2/7/2021</t>
  </si>
  <si>
    <t>3/29/2022</t>
  </si>
  <si>
    <t>4/15/2019</t>
  </si>
  <si>
    <t>8/16/2022</t>
  </si>
  <si>
    <t>7/31/2019</t>
  </si>
  <si>
    <t>11/28/2021</t>
  </si>
  <si>
    <t>4/16/2018</t>
  </si>
  <si>
    <t>11/24/2021</t>
  </si>
  <si>
    <t>4/21/2022</t>
  </si>
  <si>
    <t>1/16/2015</t>
  </si>
  <si>
    <t>6/15/2022</t>
  </si>
  <si>
    <t>2/16/2018</t>
  </si>
  <si>
    <t>10/22/2018</t>
  </si>
  <si>
    <t>6/28/2022</t>
  </si>
  <si>
    <t>9/13/2022</t>
  </si>
  <si>
    <t>3/17/2022</t>
  </si>
  <si>
    <t>8/17/2022</t>
  </si>
  <si>
    <t>1/27/2022</t>
  </si>
  <si>
    <t>6/16/2015</t>
  </si>
  <si>
    <t xml:space="preserve">7/13/2021	</t>
  </si>
  <si>
    <t xml:space="preserve">5/26/2021	</t>
  </si>
  <si>
    <t>4/29/2015</t>
  </si>
  <si>
    <t>4/14/2017</t>
  </si>
  <si>
    <t>5/24/2022</t>
  </si>
  <si>
    <t>11/18/2021</t>
  </si>
  <si>
    <t>10/27/2021</t>
  </si>
  <si>
    <t>6/21/2022</t>
  </si>
  <si>
    <t>2/18/2022</t>
  </si>
  <si>
    <t>9/30/2021</t>
  </si>
  <si>
    <t>4/17/2021</t>
  </si>
  <si>
    <t>9/22/2017</t>
  </si>
  <si>
    <t>6/17/2015</t>
  </si>
  <si>
    <t>4/13/2016</t>
  </si>
  <si>
    <t>5/24/2016</t>
  </si>
  <si>
    <t>10/30/2017</t>
  </si>
  <si>
    <t>9/20/2018</t>
  </si>
  <si>
    <t>6/17/2019</t>
  </si>
  <si>
    <t>11/16/2020</t>
  </si>
  <si>
    <t>3/19/2021</t>
  </si>
  <si>
    <t>5/31/2021</t>
  </si>
  <si>
    <t>6/14/2021</t>
  </si>
  <si>
    <t>7/26/2021</t>
  </si>
  <si>
    <t>9/27/2021</t>
  </si>
  <si>
    <t>9/29/2021</t>
  </si>
  <si>
    <t>10/21/2021</t>
  </si>
  <si>
    <t>10/15/2021</t>
  </si>
  <si>
    <t>12/27/2021</t>
  </si>
  <si>
    <t>12/17/2021</t>
  </si>
  <si>
    <t>1/26/2022</t>
  </si>
  <si>
    <t>1/31/2022</t>
  </si>
  <si>
    <t>12/21/2021</t>
  </si>
  <si>
    <t>2/24/2022</t>
  </si>
  <si>
    <t>7/15/2022</t>
  </si>
  <si>
    <t>8/16/2021</t>
  </si>
  <si>
    <t>3/16/2018</t>
  </si>
  <si>
    <t>11/26/2018</t>
  </si>
  <si>
    <t>8/14/2020</t>
  </si>
  <si>
    <t>7/14/2021</t>
  </si>
  <si>
    <t>12/31/2021</t>
  </si>
  <si>
    <t>1/28/2020</t>
  </si>
  <si>
    <t>12/20/2021</t>
  </si>
  <si>
    <t>1/25/2022</t>
  </si>
  <si>
    <t>10/23/2014</t>
  </si>
  <si>
    <t>5/16/2017</t>
  </si>
  <si>
    <t>10/17/2017</t>
  </si>
  <si>
    <t>1/22/2018</t>
  </si>
  <si>
    <t>1/23/2018</t>
  </si>
  <si>
    <t>5/15/2019</t>
  </si>
  <si>
    <t>12/31/2020</t>
  </si>
  <si>
    <t>7/13/2022</t>
  </si>
  <si>
    <t>2/14/2022</t>
  </si>
  <si>
    <t>6/14/2022</t>
  </si>
  <si>
    <t>4/28/2022</t>
  </si>
  <si>
    <t>4/15/2021</t>
  </si>
  <si>
    <t>6/23/2022</t>
  </si>
  <si>
    <t>7/22/2015</t>
  </si>
  <si>
    <t>4/25/2019</t>
  </si>
  <si>
    <t>7/19/2018</t>
  </si>
  <si>
    <t>9/30/2020</t>
  </si>
  <si>
    <t>11/19/2019</t>
  </si>
  <si>
    <t>12/24/2020</t>
  </si>
  <si>
    <t>10/20/2021</t>
  </si>
  <si>
    <t>1/14/2022</t>
  </si>
  <si>
    <t>3/23/2022</t>
  </si>
  <si>
    <t>5/16/2022</t>
  </si>
  <si>
    <t>3/27/2018</t>
  </si>
  <si>
    <t>2/14/2019</t>
  </si>
  <si>
    <t>3/15/2022</t>
  </si>
  <si>
    <t>12/16/2020</t>
  </si>
  <si>
    <t>1/21/2022</t>
  </si>
  <si>
    <t>6/16/2022</t>
  </si>
  <si>
    <t>7/21/2022</t>
  </si>
  <si>
    <t>8/31/2022</t>
  </si>
  <si>
    <t>2/28/2022</t>
  </si>
  <si>
    <t>12/20/2018</t>
  </si>
  <si>
    <t>6/23/2020</t>
  </si>
  <si>
    <t>7/16/2020</t>
  </si>
  <si>
    <t>6/24/2021</t>
  </si>
  <si>
    <t>8/31/2021</t>
  </si>
  <si>
    <t>9/28/2021</t>
  </si>
  <si>
    <t>5/17/2022</t>
  </si>
  <si>
    <t>7/18/2022</t>
  </si>
  <si>
    <t>9/19/2022</t>
  </si>
  <si>
    <t>7/20/2017</t>
  </si>
  <si>
    <t>1/14/2019</t>
  </si>
  <si>
    <t>9/15/2018</t>
  </si>
  <si>
    <t>7/13/2015</t>
  </si>
  <si>
    <t>12/16/2019</t>
  </si>
  <si>
    <t>7/25/2022</t>
  </si>
  <si>
    <t>3/20/2014</t>
  </si>
  <si>
    <t>4/14/2016</t>
  </si>
  <si>
    <t>8/15/2016</t>
  </si>
  <si>
    <t>5/16/2019</t>
  </si>
  <si>
    <t>5/21/2019</t>
  </si>
  <si>
    <t>5/23/2022</t>
  </si>
  <si>
    <t>11/16/2021</t>
  </si>
  <si>
    <t>11/30/2021</t>
  </si>
  <si>
    <t>12/28/2021</t>
  </si>
  <si>
    <t xml:space="preserve">3/31/2022	</t>
  </si>
  <si>
    <t xml:space="preserve">1/11/2022	</t>
  </si>
  <si>
    <t>9/18/2018</t>
  </si>
  <si>
    <t>6/13/2022</t>
  </si>
  <si>
    <t>11/27/2017</t>
  </si>
  <si>
    <t>7/30/2015</t>
  </si>
  <si>
    <t>10/21/2019</t>
  </si>
  <si>
    <t>11/15/2021</t>
  </si>
  <si>
    <t>5/31/2019</t>
  </si>
  <si>
    <t>2/20/2018</t>
  </si>
  <si>
    <t>11/20/2018</t>
  </si>
  <si>
    <t>1/19/2022</t>
  </si>
  <si>
    <t>8/15/2022</t>
  </si>
  <si>
    <t>5/22/2022</t>
  </si>
  <si>
    <t>5/21/2014</t>
  </si>
  <si>
    <t>8/29/2014</t>
  </si>
  <si>
    <t>8/29/2022</t>
  </si>
  <si>
    <t>1/22/2015</t>
  </si>
  <si>
    <t>4/21/2015</t>
  </si>
  <si>
    <t>10/29/2015</t>
  </si>
  <si>
    <t>11/18/2015</t>
  </si>
  <si>
    <t>1/28/2016</t>
  </si>
  <si>
    <t>12/21/2016</t>
  </si>
  <si>
    <t>4/18/2017</t>
  </si>
  <si>
    <t>6/29/2017</t>
  </si>
  <si>
    <t>9/21/2017</t>
  </si>
  <si>
    <t>10/23/2017</t>
  </si>
  <si>
    <t>11/15/2017</t>
  </si>
  <si>
    <t>5/21/2018</t>
  </si>
  <si>
    <t>5/24/2018</t>
  </si>
  <si>
    <t>8/27/2018</t>
  </si>
  <si>
    <t>9/13/2018</t>
  </si>
  <si>
    <t>10/17/2018</t>
  </si>
  <si>
    <t>10/18/2018</t>
  </si>
  <si>
    <t>10/23/2018</t>
  </si>
  <si>
    <t>10/25/2018</t>
  </si>
  <si>
    <t>1/22/2019</t>
  </si>
  <si>
    <t>3/22/2019</t>
  </si>
  <si>
    <t>4/29/2019</t>
  </si>
  <si>
    <t>5/30/2019</t>
  </si>
  <si>
    <t>6/18/2019</t>
  </si>
  <si>
    <t>8/22/2019</t>
  </si>
  <si>
    <t>10/16/2019</t>
  </si>
  <si>
    <t>10/23/2019</t>
  </si>
  <si>
    <t>1/30/2020</t>
  </si>
  <si>
    <t>3/17/2020</t>
  </si>
  <si>
    <t>5/13/2020</t>
  </si>
  <si>
    <t>6/17/2020</t>
  </si>
  <si>
    <t>7/30/2020</t>
  </si>
  <si>
    <t>9/16/2020</t>
  </si>
  <si>
    <t>9/21/2020</t>
  </si>
  <si>
    <t>2/16/2021</t>
  </si>
  <si>
    <t>4/22/2021</t>
  </si>
  <si>
    <t>4/30/2021</t>
  </si>
  <si>
    <t>7/19/2021</t>
  </si>
  <si>
    <t>7/22/2021</t>
  </si>
  <si>
    <t>8/26/2021</t>
  </si>
  <si>
    <t>8/30/2021</t>
  </si>
  <si>
    <t>9/24/2021</t>
  </si>
  <si>
    <t>10/19/2021</t>
  </si>
  <si>
    <t>11/23/2021</t>
  </si>
  <si>
    <t>12/13/2021</t>
  </si>
  <si>
    <t>12/14/2021</t>
  </si>
  <si>
    <t xml:space="preserve">1/12/2022	</t>
  </si>
  <si>
    <t xml:space="preserve">1/25/2022	</t>
  </si>
  <si>
    <t xml:space="preserve">1/26/2022	</t>
  </si>
  <si>
    <t xml:space="preserve">1/27/2022	</t>
  </si>
  <si>
    <t>3/21/2022</t>
  </si>
  <si>
    <t>4/25/2022</t>
  </si>
  <si>
    <t>5/18/2022</t>
  </si>
  <si>
    <t>7/27/2022</t>
  </si>
  <si>
    <t>Counts</t>
  </si>
  <si>
    <t>Column1</t>
  </si>
  <si>
    <t>Unique_Valuation ($B)</t>
  </si>
  <si>
    <t>Valuation</t>
  </si>
  <si>
    <t>Count</t>
  </si>
  <si>
    <t>Scrolling Table</t>
  </si>
  <si>
    <t>Chart - Range of Valuation</t>
  </si>
  <si>
    <t>Scrolling Index(calculations)</t>
  </si>
  <si>
    <t>Top/Bottom 5</t>
  </si>
  <si>
    <t>Sr.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</si>
</sst>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[$-F800]dddd\,\ mmmm\ dd\,\ yyyy"/>
    <numFmt numFmtId="165" formatCode="0.0000000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8"/>
      <color rgb="FF000000"/>
      <name val="Segoe U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16" fillId="0" borderId="0" xfId="0" applyFont="1"/>
    <xf numFmtId="43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14" fontId="0" fillId="34" borderId="0" xfId="0" applyNumberFormat="1" applyFill="1"/>
    <xf numFmtId="165" fontId="0" fillId="34" borderId="0" xfId="0" applyNumberFormat="1" applyFill="1"/>
    <xf numFmtId="0" fontId="18" fillId="35" borderId="0" xfId="0" applyFont="1" applyFill="1"/>
    <xf numFmtId="0" fontId="0" fillId="36" borderId="0" xfId="0" applyFill="1"/>
    <xf numFmtId="0" fontId="16" fillId="37" borderId="0" xfId="0" applyFont="1" applyFill="1"/>
    <xf numFmtId="14" fontId="0" fillId="36" borderId="0" xfId="0" applyNumberFormat="1" applyFill="1"/>
    <xf numFmtId="0" fontId="0" fillId="38" borderId="0" xfId="0" applyFill="1"/>
    <xf numFmtId="0" fontId="0" fillId="39" borderId="0" xfId="0" applyFill="1"/>
    <xf numFmtId="0" fontId="16" fillId="39" borderId="0" xfId="0" applyFont="1" applyFill="1"/>
    <xf numFmtId="0" fontId="0" fillId="40" borderId="0" xfId="0" applyFill="1"/>
    <xf numFmtId="0" fontId="0" fillId="41" borderId="0" xfId="0" applyFill="1"/>
    <xf numFmtId="166" fontId="0" fillId="33" borderId="0" xfId="0" applyNumberFormat="1" applyFill="1"/>
    <xf numFmtId="14" fontId="0" fillId="33" borderId="0" xfId="0" applyNumberFormat="1" applyFill="1"/>
    <xf numFmtId="0" fontId="0" fillId="37" borderId="0" xfId="0" applyFill="1"/>
    <xf numFmtId="0" fontId="16" fillId="40" borderId="0" xfId="0" applyFont="1" applyFill="1"/>
    <xf numFmtId="0" fontId="0" fillId="42" borderId="0" xfId="0" applyFill="1"/>
    <xf numFmtId="166" fontId="0" fillId="42" borderId="0" xfId="0" applyNumberFormat="1" applyFill="1"/>
    <xf numFmtId="14" fontId="0" fillId="42" borderId="0" xfId="0" applyNumberFormat="1" applyFill="1"/>
    <xf numFmtId="0" fontId="0" fillId="43" borderId="10" xfId="0" applyFill="1" applyBorder="1"/>
    <xf numFmtId="0" fontId="0" fillId="33" borderId="10" xfId="0" applyFill="1" applyBorder="1"/>
    <xf numFmtId="166" fontId="0" fillId="33" borderId="10" xfId="0" applyNumberFormat="1" applyFill="1" applyBorder="1"/>
    <xf numFmtId="14" fontId="0" fillId="43" borderId="10" xfId="0" applyNumberFormat="1" applyFill="1" applyBorder="1"/>
    <xf numFmtId="0" fontId="16" fillId="41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9" formatCode="dd/mm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3B9AE9"/>
      <color rgb="FF529B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calculation!$AL$4</c:f>
              <c:strCache>
                <c:ptCount val="1"/>
                <c:pt idx="0">
                  <c:v>Valuation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calculation!$AJ$4:$AJ$43</c:f>
              <c:strCache>
                <c:ptCount val="40"/>
                <c:pt idx="0">
                  <c:v>ByteDance</c:v>
                </c:pt>
                <c:pt idx="1">
                  <c:v>SpaceX</c:v>
                </c:pt>
                <c:pt idx="2">
                  <c:v>SHEIN</c:v>
                </c:pt>
                <c:pt idx="3">
                  <c:v>Stripe</c:v>
                </c:pt>
                <c:pt idx="4">
                  <c:v>Canva</c:v>
                </c:pt>
                <c:pt idx="5">
                  <c:v>Checkout.com</c:v>
                </c:pt>
                <c:pt idx="6">
                  <c:v>ByteDance</c:v>
                </c:pt>
                <c:pt idx="7">
                  <c:v>Databricks</c:v>
                </c:pt>
                <c:pt idx="8">
                  <c:v>Revolut</c:v>
                </c:pt>
                <c:pt idx="9">
                  <c:v>Epic Games</c:v>
                </c:pt>
                <c:pt idx="10">
                  <c:v>Fanatics</c:v>
                </c:pt>
                <c:pt idx="11">
                  <c:v>Chime</c:v>
                </c:pt>
                <c:pt idx="12">
                  <c:v>BYJU's</c:v>
                </c:pt>
                <c:pt idx="13">
                  <c:v>Xiaohongshu</c:v>
                </c:pt>
                <c:pt idx="14">
                  <c:v>J&amp;T Express</c:v>
                </c:pt>
                <c:pt idx="15">
                  <c:v>Miro</c:v>
                </c:pt>
                <c:pt idx="16">
                  <c:v>Yuanfudao</c:v>
                </c:pt>
                <c:pt idx="17">
                  <c:v>DJI Innovations</c:v>
                </c:pt>
                <c:pt idx="18">
                  <c:v>Discord</c:v>
                </c:pt>
                <c:pt idx="19">
                  <c:v>Ripple</c:v>
                </c:pt>
                <c:pt idx="20">
                  <c:v>Yuanqi Senlin</c:v>
                </c:pt>
                <c:pt idx="21">
                  <c:v>goPuff</c:v>
                </c:pt>
                <c:pt idx="22">
                  <c:v>Blockchain.com</c:v>
                </c:pt>
                <c:pt idx="23">
                  <c:v>Plaid</c:v>
                </c:pt>
                <c:pt idx="24">
                  <c:v>OpenSea</c:v>
                </c:pt>
                <c:pt idx="25">
                  <c:v>Celonis</c:v>
                </c:pt>
                <c:pt idx="26">
                  <c:v>Grammarly</c:v>
                </c:pt>
                <c:pt idx="27">
                  <c:v>Devoted Health</c:v>
                </c:pt>
                <c:pt idx="28">
                  <c:v>Faire</c:v>
                </c:pt>
                <c:pt idx="29">
                  <c:v>Brex</c:v>
                </c:pt>
                <c:pt idx="30">
                  <c:v>JUUL Labs</c:v>
                </c:pt>
                <c:pt idx="31">
                  <c:v>Bitmain Technologies</c:v>
                </c:pt>
                <c:pt idx="32">
                  <c:v>Biosplice Therapeutics</c:v>
                </c:pt>
                <c:pt idx="33">
                  <c:v>Xingsheng Selected</c:v>
                </c:pt>
                <c:pt idx="34">
                  <c:v>Deel</c:v>
                </c:pt>
                <c:pt idx="35">
                  <c:v>GoodLeap</c:v>
                </c:pt>
                <c:pt idx="36">
                  <c:v>Getir</c:v>
                </c:pt>
                <c:pt idx="37">
                  <c:v>Airtable</c:v>
                </c:pt>
                <c:pt idx="38">
                  <c:v>ZongMu Technology</c:v>
                </c:pt>
                <c:pt idx="39">
                  <c:v>Rippling</c:v>
                </c:pt>
              </c:strCache>
            </c:strRef>
          </c:cat>
          <c:val>
            <c:numRef>
              <c:f>[0]!new_val</c:f>
              <c:numCache>
                <c:formatCode>General</c:formatCode>
                <c:ptCount val="17"/>
                <c:pt idx="0">
                  <c:v>140</c:v>
                </c:pt>
                <c:pt idx="1">
                  <c:v>127</c:v>
                </c:pt>
                <c:pt idx="2">
                  <c:v>100</c:v>
                </c:pt>
                <c:pt idx="3">
                  <c:v>95</c:v>
                </c:pt>
                <c:pt idx="4">
                  <c:v>40.000000100000001</c:v>
                </c:pt>
                <c:pt idx="5">
                  <c:v>40</c:v>
                </c:pt>
                <c:pt idx="6">
                  <c:v>13.7333333800002</c:v>
                </c:pt>
                <c:pt idx="7">
                  <c:v>38</c:v>
                </c:pt>
                <c:pt idx="8">
                  <c:v>33</c:v>
                </c:pt>
                <c:pt idx="9">
                  <c:v>31.5</c:v>
                </c:pt>
                <c:pt idx="10">
                  <c:v>27</c:v>
                </c:pt>
                <c:pt idx="11">
                  <c:v>25</c:v>
                </c:pt>
                <c:pt idx="12">
                  <c:v>22</c:v>
                </c:pt>
                <c:pt idx="13">
                  <c:v>20.000000100000001</c:v>
                </c:pt>
                <c:pt idx="14">
                  <c:v>20</c:v>
                </c:pt>
                <c:pt idx="15">
                  <c:v>17.5</c:v>
                </c:pt>
                <c:pt idx="16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1-448F-A8C1-3B850BDA6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570991"/>
        <c:axId val="1682574735"/>
      </c:lineChart>
      <c:catAx>
        <c:axId val="168257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74735"/>
        <c:crosses val="autoZero"/>
        <c:auto val="1"/>
        <c:lblAlgn val="ctr"/>
        <c:lblOffset val="100"/>
        <c:noMultiLvlLbl val="0"/>
      </c:catAx>
      <c:valAx>
        <c:axId val="16825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7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calculation!$AC$1</c:f>
              <c:strCache>
                <c:ptCount val="1"/>
                <c:pt idx="0">
                  <c:v>Top/Bottom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calculation!$AD$3:$AD$7</c:f>
              <c:strCache>
                <c:ptCount val="5"/>
                <c:pt idx="0">
                  <c:v>ByteDance</c:v>
                </c:pt>
                <c:pt idx="1">
                  <c:v>SpaceX</c:v>
                </c:pt>
                <c:pt idx="2">
                  <c:v>SHEIN</c:v>
                </c:pt>
                <c:pt idx="3">
                  <c:v>Stripe</c:v>
                </c:pt>
                <c:pt idx="4">
                  <c:v>Canva</c:v>
                </c:pt>
              </c:strCache>
            </c:strRef>
          </c:cat>
          <c:val>
            <c:numRef>
              <c:f>calculation!$AC$3:$AC$7</c:f>
              <c:numCache>
                <c:formatCode>General</c:formatCode>
                <c:ptCount val="5"/>
                <c:pt idx="0">
                  <c:v>140</c:v>
                </c:pt>
                <c:pt idx="1">
                  <c:v>127</c:v>
                </c:pt>
                <c:pt idx="2">
                  <c:v>100</c:v>
                </c:pt>
                <c:pt idx="3">
                  <c:v>95</c:v>
                </c:pt>
                <c:pt idx="4">
                  <c:v>40.000000100000001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6-4E5C-B0DB-E82D5F344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190943"/>
        <c:axId val="1469198015"/>
      </c:barChart>
      <c:catAx>
        <c:axId val="146919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198015"/>
        <c:crosses val="autoZero"/>
        <c:auto val="1"/>
        <c:lblAlgn val="ctr"/>
        <c:lblOffset val="100"/>
        <c:noMultiLvlLbl val="0"/>
      </c:catAx>
      <c:valAx>
        <c:axId val="146919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19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calculation!$AC$16" max="35" min="1" page="10" val="10"/>
</file>

<file path=xl/ctrlProps/ctrlProp2.xml><?xml version="1.0" encoding="utf-8"?>
<formControlPr xmlns="http://schemas.microsoft.com/office/spreadsheetml/2009/9/main" objectType="Radio" checked="Checked" firstButton="1" fmlaLink="calculation!$AC$19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Drop" dropStyle="combo" dx="20" fmlaLink="$I$7" fmlaRange="$D$2:$D$49" noThreeD="1" sel="6" val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167203</xdr:colOff>
      <xdr:row>4</xdr:row>
      <xdr:rowOff>149989</xdr:rowOff>
    </xdr:from>
    <xdr:to>
      <xdr:col>6</xdr:col>
      <xdr:colOff>782084</xdr:colOff>
      <xdr:row>7</xdr:row>
      <xdr:rowOff>100612</xdr:rowOff>
    </xdr:to>
    <xdr:pic>
      <xdr:nvPicPr>
        <xdr:cNvPr id="7" name="Picture 6" descr="orange upward arrow - Wisc-Online OER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193931">
          <a:off x="1123936" y="895056"/>
          <a:ext cx="868881" cy="50942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8</xdr:row>
          <xdr:rowOff>0</xdr:rowOff>
        </xdr:from>
        <xdr:to>
          <xdr:col>12</xdr:col>
          <xdr:colOff>7620</xdr:colOff>
          <xdr:row>14</xdr:row>
          <xdr:rowOff>144780</xdr:rowOff>
        </xdr:to>
        <xdr:sp macro="" textlink="">
          <xdr:nvSpPr>
            <xdr:cNvPr id="4098" name="Scroll Ba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892386</xdr:colOff>
      <xdr:row>18</xdr:row>
      <xdr:rowOff>127847</xdr:rowOff>
    </xdr:from>
    <xdr:to>
      <xdr:col>17</xdr:col>
      <xdr:colOff>42333</xdr:colOff>
      <xdr:row>34</xdr:row>
      <xdr:rowOff>102429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220980</xdr:colOff>
          <xdr:row>16</xdr:row>
          <xdr:rowOff>175260</xdr:rowOff>
        </xdr:from>
        <xdr:to>
          <xdr:col>6</xdr:col>
          <xdr:colOff>906780</xdr:colOff>
          <xdr:row>18</xdr:row>
          <xdr:rowOff>38100</xdr:rowOff>
        </xdr:to>
        <xdr:sp macro="" textlink="">
          <xdr:nvSpPr>
            <xdr:cNvPr id="4101" name="Option 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Top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807720</xdr:colOff>
          <xdr:row>16</xdr:row>
          <xdr:rowOff>175260</xdr:rowOff>
        </xdr:from>
        <xdr:to>
          <xdr:col>7</xdr:col>
          <xdr:colOff>779780</xdr:colOff>
          <xdr:row>18</xdr:row>
          <xdr:rowOff>38100</xdr:rowOff>
        </xdr:to>
        <xdr:sp macro="" textlink="">
          <xdr:nvSpPr>
            <xdr:cNvPr id="4102" name="Option 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Bottom 5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78740</xdr:colOff>
      <xdr:row>18</xdr:row>
      <xdr:rowOff>124459</xdr:rowOff>
    </xdr:from>
    <xdr:to>
      <xdr:col>9</xdr:col>
      <xdr:colOff>689181</xdr:colOff>
      <xdr:row>34</xdr:row>
      <xdr:rowOff>84665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110064</xdr:colOff>
      <xdr:row>2</xdr:row>
      <xdr:rowOff>76198</xdr:rowOff>
    </xdr:from>
    <xdr:to>
      <xdr:col>6</xdr:col>
      <xdr:colOff>372532</xdr:colOff>
      <xdr:row>8</xdr:row>
      <xdr:rowOff>76199</xdr:rowOff>
    </xdr:to>
    <xdr:pic>
      <xdr:nvPicPr>
        <xdr:cNvPr id="3" name="Picture 2" descr="Blue dollar symbol on white background | Free vector - 45763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07065">
          <a:off x="465664" y="448731"/>
          <a:ext cx="1117601" cy="1117601"/>
        </a:xfrm>
        <a:prstGeom prst="rect">
          <a:avLst/>
        </a:prstGeom>
      </xdr:spPr>
    </xdr:pic>
    <xdr:clientData/>
  </xdr:twoCellAnchor>
  <xdr:twoCellAnchor editAs="oneCell">
    <xdr:from>
      <xdr:col>17</xdr:col>
      <xdr:colOff>175672</xdr:colOff>
      <xdr:row>6</xdr:row>
      <xdr:rowOff>149992</xdr:rowOff>
    </xdr:from>
    <xdr:to>
      <xdr:col>19</xdr:col>
      <xdr:colOff>147086</xdr:colOff>
      <xdr:row>9</xdr:row>
      <xdr:rowOff>100615</xdr:rowOff>
    </xdr:to>
    <xdr:pic>
      <xdr:nvPicPr>
        <xdr:cNvPr id="12" name="Picture 11" descr="orange upward arrow - Wisc-Online OER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193931">
          <a:off x="10767472" y="1267592"/>
          <a:ext cx="868881" cy="509423"/>
        </a:xfrm>
        <a:prstGeom prst="rect">
          <a:avLst/>
        </a:prstGeom>
      </xdr:spPr>
    </xdr:pic>
    <xdr:clientData/>
  </xdr:twoCellAnchor>
  <xdr:twoCellAnchor editAs="oneCell">
    <xdr:from>
      <xdr:col>16</xdr:col>
      <xdr:colOff>211667</xdr:colOff>
      <xdr:row>3</xdr:row>
      <xdr:rowOff>118533</xdr:rowOff>
    </xdr:from>
    <xdr:to>
      <xdr:col>18</xdr:col>
      <xdr:colOff>431801</xdr:colOff>
      <xdr:row>9</xdr:row>
      <xdr:rowOff>118534</xdr:rowOff>
    </xdr:to>
    <xdr:pic>
      <xdr:nvPicPr>
        <xdr:cNvPr id="13" name="Picture 12" descr="Blue dollar symbol on white background | Free vector - 45763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07065">
          <a:off x="10193867" y="677333"/>
          <a:ext cx="1117601" cy="1117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3</xdr:row>
          <xdr:rowOff>144780</xdr:rowOff>
        </xdr:from>
        <xdr:to>
          <xdr:col>9</xdr:col>
          <xdr:colOff>495300</xdr:colOff>
          <xdr:row>5</xdr:row>
          <xdr:rowOff>45720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189" totalsRowShown="0" headerRowDxfId="2">
  <autoFilter ref="A1:H1189" xr:uid="{00000000-0009-0000-0100-000001000000}"/>
  <sortState xmlns:xlrd2="http://schemas.microsoft.com/office/spreadsheetml/2017/richdata2" ref="A2:H1189">
    <sortCondition ref="A4"/>
  </sortState>
  <tableColumns count="8">
    <tableColumn id="1" xr3:uid="{00000000-0010-0000-0000-000001000000}" name="Column1"/>
    <tableColumn id="2" xr3:uid="{00000000-0010-0000-0000-000002000000}" name="Company"/>
    <tableColumn id="3" xr3:uid="{00000000-0010-0000-0000-000003000000}" name="Valuation ($B)" dataDxfId="1"/>
    <tableColumn id="4" xr3:uid="{00000000-0010-0000-0000-000004000000}" name="Date Joined" dataDxfId="0"/>
    <tableColumn id="5" xr3:uid="{00000000-0010-0000-0000-000005000000}" name="Country"/>
    <tableColumn id="6" xr3:uid="{00000000-0010-0000-0000-000006000000}" name="City"/>
    <tableColumn id="7" xr3:uid="{00000000-0010-0000-0000-000007000000}" name="Industry"/>
    <tableColumn id="8" xr3:uid="{00000000-0010-0000-0000-000008000000}" name="Select Investo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G67"/>
  <sheetViews>
    <sheetView showGridLines="0" tabSelected="1" topLeftCell="A6" zoomScale="90" zoomScaleNormal="90" workbookViewId="0">
      <selection activeCell="K18" sqref="K18:L18"/>
    </sheetView>
  </sheetViews>
  <sheetFormatPr defaultRowHeight="14.4" x14ac:dyDescent="0.3"/>
  <cols>
    <col min="1" max="1" width="2.33203125" customWidth="1"/>
    <col min="2" max="3" width="2.88671875" customWidth="1"/>
    <col min="4" max="4" width="2.6640625" customWidth="1"/>
    <col min="5" max="5" width="3.21875" customWidth="1"/>
    <col min="6" max="6" width="3.6640625" customWidth="1"/>
    <col min="7" max="7" width="14.109375" customWidth="1"/>
    <col min="8" max="8" width="30.21875" customWidth="1"/>
    <col min="9" max="9" width="14.5546875" customWidth="1"/>
    <col min="10" max="10" width="16.21875" customWidth="1"/>
    <col min="11" max="11" width="12.109375" customWidth="1"/>
    <col min="12" max="12" width="7" customWidth="1"/>
    <col min="18" max="18" width="4.21875" customWidth="1"/>
  </cols>
  <sheetData>
    <row r="1" spans="1:33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spans="1:33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spans="1:33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spans="1:33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spans="1:33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spans="1:33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3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spans="1:33" x14ac:dyDescent="0.3">
      <c r="A8" s="19"/>
      <c r="B8" s="19"/>
      <c r="C8" s="19"/>
      <c r="D8" s="19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spans="1:33" x14ac:dyDescent="0.3">
      <c r="A9" s="19"/>
      <c r="B9" s="19"/>
      <c r="C9" s="19"/>
      <c r="D9" s="19"/>
      <c r="E9" s="8"/>
      <c r="F9" s="8"/>
      <c r="G9" s="7" t="s">
        <v>0</v>
      </c>
      <c r="H9" s="7" t="s">
        <v>5</v>
      </c>
      <c r="I9" s="7" t="s">
        <v>3</v>
      </c>
      <c r="J9" s="7" t="s">
        <v>1</v>
      </c>
      <c r="K9" s="7" t="s">
        <v>2</v>
      </c>
      <c r="L9" s="8"/>
      <c r="M9" s="5"/>
      <c r="N9" s="5"/>
      <c r="O9" s="5"/>
      <c r="P9" s="5"/>
      <c r="Q9" s="5"/>
      <c r="R9" s="5"/>
      <c r="S9" s="5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spans="1:33" x14ac:dyDescent="0.3">
      <c r="A10" s="19"/>
      <c r="B10" s="19"/>
      <c r="C10" s="19"/>
      <c r="D10" s="19"/>
      <c r="E10" s="5"/>
      <c r="F10" s="5">
        <f>INDEX(calculation!U4:$U$43,calculation!$AC$16)</f>
        <v>10</v>
      </c>
      <c r="G10" s="27" t="str">
        <f>INDEX(calculation!V4:$V$43,calculation!$AC$16)</f>
        <v>Epic Games</v>
      </c>
      <c r="H10" s="28" t="str">
        <f>INDEX(calculation!W4:$W$43,calculation!$AC$16)</f>
        <v>Other</v>
      </c>
      <c r="I10" s="27" t="str">
        <f>INDEX(calculation!X4:$X$43,calculation!$AC$16)</f>
        <v>United States</v>
      </c>
      <c r="J10" s="29">
        <f>INDEX(calculation!Y4:$Y$43,calculation!$AC$16)</f>
        <v>31.5</v>
      </c>
      <c r="K10" s="30">
        <f>INDEX(calculation!Z4:$Z$43,calculation!$AC$16)</f>
        <v>43399</v>
      </c>
      <c r="L10" s="5"/>
      <c r="M10" s="5"/>
      <c r="N10" s="5"/>
      <c r="O10" s="5"/>
      <c r="P10" s="5"/>
      <c r="Q10" s="5"/>
      <c r="R10" s="5"/>
      <c r="S10" s="5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x14ac:dyDescent="0.3">
      <c r="A11" s="19"/>
      <c r="B11" s="19"/>
      <c r="C11" s="19"/>
      <c r="D11" s="19"/>
      <c r="E11" s="5"/>
      <c r="F11" s="5">
        <f>INDEX(calculation!U5:$U$43,calculation!$AC$16)</f>
        <v>11</v>
      </c>
      <c r="G11" s="27" t="str">
        <f>INDEX(calculation!V5:$V$43,calculation!$AC$16)</f>
        <v>Fanatics</v>
      </c>
      <c r="H11" s="28" t="str">
        <f>INDEX(calculation!W5:$W$43,calculation!$AC$16)</f>
        <v>E-commerce &amp; direct-to-consumer</v>
      </c>
      <c r="I11" s="27" t="str">
        <f>INDEX(calculation!X5:$X$43,calculation!$AC$16)</f>
        <v>United States</v>
      </c>
      <c r="J11" s="29">
        <f>INDEX(calculation!Y5:$Y$43,calculation!$AC$16)</f>
        <v>27</v>
      </c>
      <c r="K11" s="30">
        <f>INDEX(calculation!Z5:$Z$43,calculation!$AC$16)</f>
        <v>41066</v>
      </c>
      <c r="L11" s="5"/>
      <c r="M11" s="5"/>
      <c r="N11" s="5"/>
      <c r="O11" s="5"/>
      <c r="P11" s="5"/>
      <c r="Q11" s="5"/>
      <c r="R11" s="5"/>
      <c r="S11" s="5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x14ac:dyDescent="0.3">
      <c r="A12" s="19"/>
      <c r="B12" s="19"/>
      <c r="C12" s="19"/>
      <c r="D12" s="19"/>
      <c r="E12" s="5"/>
      <c r="F12" s="5">
        <f>INDEX(calculation!U6:$U$43,calculation!$AC$16)</f>
        <v>12</v>
      </c>
      <c r="G12" s="27" t="str">
        <f>INDEX(calculation!V6:$V$43,calculation!$AC$16)</f>
        <v>Chime</v>
      </c>
      <c r="H12" s="28" t="str">
        <f>INDEX(calculation!W6:$W$43,calculation!$AC$16)</f>
        <v>Fintech</v>
      </c>
      <c r="I12" s="27" t="str">
        <f>INDEX(calculation!X6:$X$43,calculation!$AC$16)</f>
        <v>United States</v>
      </c>
      <c r="J12" s="29">
        <f>INDEX(calculation!Y6:$Y$43,calculation!$AC$16)</f>
        <v>25</v>
      </c>
      <c r="K12" s="30">
        <f>INDEX(calculation!Z6:$Z$43,calculation!$AC$16)</f>
        <v>43588</v>
      </c>
      <c r="L12" s="5"/>
      <c r="M12" s="5"/>
      <c r="N12" s="5"/>
      <c r="O12" s="5"/>
      <c r="P12" s="5"/>
      <c r="Q12" s="5"/>
      <c r="R12" s="5"/>
      <c r="S12" s="5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x14ac:dyDescent="0.3">
      <c r="A13" s="19"/>
      <c r="B13" s="19"/>
      <c r="C13" s="19"/>
      <c r="D13" s="19"/>
      <c r="E13" s="5"/>
      <c r="F13" s="5">
        <f>INDEX(calculation!U7:$U$43,calculation!$AC$16)</f>
        <v>13</v>
      </c>
      <c r="G13" s="27" t="str">
        <f>INDEX(calculation!V7:$V$43,calculation!$AC$16)</f>
        <v>BYJU's</v>
      </c>
      <c r="H13" s="28" t="str">
        <f>INDEX(calculation!W7:$W$43,calculation!$AC$16)</f>
        <v>Edtech</v>
      </c>
      <c r="I13" s="27" t="str">
        <f>INDEX(calculation!X7:$X$43,calculation!$AC$16)</f>
        <v>India</v>
      </c>
      <c r="J13" s="29">
        <f>INDEX(calculation!Y7:$Y$43,calculation!$AC$16)</f>
        <v>22</v>
      </c>
      <c r="K13" s="30">
        <f>INDEX(calculation!Z7:$Z$43,calculation!$AC$16)</f>
        <v>42941</v>
      </c>
      <c r="L13" s="5"/>
      <c r="M13" s="5"/>
      <c r="N13" s="5"/>
      <c r="O13" s="5"/>
      <c r="P13" s="5"/>
      <c r="Q13" s="5"/>
      <c r="R13" s="5"/>
      <c r="S13" s="5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3" x14ac:dyDescent="0.3">
      <c r="A14" s="19"/>
      <c r="B14" s="19"/>
      <c r="C14" s="19"/>
      <c r="D14" s="19"/>
      <c r="E14" s="5"/>
      <c r="F14" s="5">
        <f>INDEX(calculation!U8:$U$43,calculation!$AC$16)</f>
        <v>14</v>
      </c>
      <c r="G14" s="27" t="str">
        <f>INDEX(calculation!V8:$V$43,calculation!$AC$16)</f>
        <v>Xiaohongshu</v>
      </c>
      <c r="H14" s="28" t="str">
        <f>INDEX(calculation!W8:$W$43,calculation!$AC$16)</f>
        <v>E-commerce &amp; direct-to-consumer</v>
      </c>
      <c r="I14" s="27" t="str">
        <f>INDEX(calculation!X8:$X$43,calculation!$AC$16)</f>
        <v>China</v>
      </c>
      <c r="J14" s="29">
        <f>INDEX(calculation!Y8:$Y$43,calculation!$AC$16)</f>
        <v>20.000000100000001</v>
      </c>
      <c r="K14" s="30">
        <f>INDEX(calculation!Z8:$Z$43,calculation!$AC$16)</f>
        <v>42460</v>
      </c>
      <c r="L14" s="5"/>
      <c r="M14" s="5"/>
      <c r="N14" s="5"/>
      <c r="O14" s="5"/>
      <c r="P14" s="5"/>
      <c r="Q14" s="5"/>
      <c r="R14" s="5"/>
      <c r="S14" s="5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 x14ac:dyDescent="0.3">
      <c r="A15" s="19"/>
      <c r="B15" s="19"/>
      <c r="C15" s="19"/>
      <c r="D15" s="19"/>
      <c r="E15" s="5"/>
      <c r="F15" s="5">
        <f>INDEX(calculation!U9:$U$43,calculation!$AC$16)</f>
        <v>15</v>
      </c>
      <c r="G15" s="27" t="str">
        <f>INDEX(calculation!V9:$V$43,calculation!$AC$16)</f>
        <v>J&amp;T Express</v>
      </c>
      <c r="H15" s="28" t="str">
        <f>INDEX(calculation!W9:$W$43,calculation!$AC$16)</f>
        <v>Supply chain, logistics, &amp; delivery</v>
      </c>
      <c r="I15" s="27" t="str">
        <f>INDEX(calculation!X9:$X$43,calculation!$AC$16)</f>
        <v>Indonesia</v>
      </c>
      <c r="J15" s="29">
        <f>INDEX(calculation!Y9:$Y$43,calculation!$AC$16)</f>
        <v>20</v>
      </c>
      <c r="K15" s="30">
        <f>INDEX(calculation!Z9:$Z$43,calculation!$AC$16)</f>
        <v>44381</v>
      </c>
      <c r="L15" s="5"/>
      <c r="M15" s="5"/>
      <c r="N15" s="5"/>
      <c r="O15" s="5"/>
      <c r="P15" s="5"/>
      <c r="Q15" s="5"/>
      <c r="R15" s="5"/>
      <c r="S15" s="5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 x14ac:dyDescent="0.3">
      <c r="A16" s="19"/>
      <c r="B16" s="19"/>
      <c r="C16" s="19"/>
      <c r="D16" s="19"/>
      <c r="E16" s="5"/>
      <c r="F16" s="5"/>
      <c r="G16" s="5"/>
      <c r="H16" s="5"/>
      <c r="I16" s="5"/>
      <c r="J16" s="20"/>
      <c r="K16" s="21"/>
      <c r="L16" s="5"/>
      <c r="M16" s="5"/>
      <c r="N16" s="5"/>
      <c r="O16" s="5"/>
      <c r="P16" s="5"/>
      <c r="Q16" s="5"/>
      <c r="R16" s="5"/>
      <c r="S16" s="5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8.4" customHeight="1" x14ac:dyDescent="0.3">
      <c r="A17" s="19"/>
      <c r="B17" s="19"/>
      <c r="C17" s="19"/>
      <c r="D17" s="19"/>
      <c r="E17" s="5"/>
      <c r="F17" s="24"/>
      <c r="G17" s="24"/>
      <c r="H17" s="24"/>
      <c r="I17" s="24"/>
      <c r="J17" s="25"/>
      <c r="K17" s="26"/>
      <c r="L17" s="24"/>
      <c r="M17" s="24"/>
      <c r="N17" s="24"/>
      <c r="O17" s="24"/>
      <c r="P17" s="24"/>
      <c r="Q17" s="24"/>
      <c r="R17" s="24"/>
      <c r="S17" s="5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x14ac:dyDescent="0.3">
      <c r="A18" s="19"/>
      <c r="B18" s="19"/>
      <c r="C18" s="19"/>
      <c r="D18" s="19"/>
      <c r="E18" s="5"/>
      <c r="F18" s="5"/>
      <c r="G18" s="19"/>
      <c r="H18" s="19"/>
      <c r="I18" s="5"/>
      <c r="J18" s="5"/>
      <c r="K18" s="31">
        <v>140</v>
      </c>
      <c r="L18" s="31">
        <v>15.5</v>
      </c>
      <c r="M18" s="5"/>
      <c r="N18" s="5"/>
      <c r="O18" s="5"/>
      <c r="P18" s="5"/>
      <c r="Q18" s="5"/>
      <c r="R18" s="5"/>
      <c r="S18" s="5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x14ac:dyDescent="0.3">
      <c r="A19" s="19"/>
      <c r="B19" s="19"/>
      <c r="C19" s="19"/>
      <c r="D19" s="19"/>
      <c r="E19" s="5"/>
      <c r="F19" s="5"/>
      <c r="G19" s="19"/>
      <c r="H19" s="19"/>
      <c r="I19" s="5"/>
      <c r="J19" s="5"/>
      <c r="K19" s="19"/>
      <c r="L19" s="19"/>
      <c r="M19" s="5"/>
      <c r="N19" s="5"/>
      <c r="O19" s="5"/>
      <c r="P19" s="5"/>
      <c r="Q19" s="5"/>
      <c r="R19" s="5"/>
      <c r="S19" s="5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x14ac:dyDescent="0.3">
      <c r="A20" s="19"/>
      <c r="B20" s="19"/>
      <c r="C20" s="19"/>
      <c r="D20" s="19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x14ac:dyDescent="0.3">
      <c r="A21" s="19"/>
      <c r="B21" s="19"/>
      <c r="C21" s="19"/>
      <c r="D21" s="19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x14ac:dyDescent="0.3">
      <c r="A22" s="19"/>
      <c r="B22" s="19"/>
      <c r="C22" s="19"/>
      <c r="D22" s="19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x14ac:dyDescent="0.3">
      <c r="A23" s="19"/>
      <c r="B23" s="19"/>
      <c r="C23" s="19"/>
      <c r="D23" s="19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x14ac:dyDescent="0.3">
      <c r="A24" s="19"/>
      <c r="B24" s="19"/>
      <c r="C24" s="19"/>
      <c r="D24" s="19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x14ac:dyDescent="0.3">
      <c r="A25" s="19"/>
      <c r="B25" s="19"/>
      <c r="C25" s="19"/>
      <c r="D25" s="19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x14ac:dyDescent="0.3">
      <c r="A26" s="19"/>
      <c r="B26" s="19"/>
      <c r="C26" s="19"/>
      <c r="D26" s="19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x14ac:dyDescent="0.3">
      <c r="A27" s="19"/>
      <c r="B27" s="19"/>
      <c r="C27" s="19"/>
      <c r="D27" s="19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x14ac:dyDescent="0.3">
      <c r="A28" s="19"/>
      <c r="B28" s="19"/>
      <c r="C28" s="19"/>
      <c r="D28" s="19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x14ac:dyDescent="0.3">
      <c r="A29" s="19"/>
      <c r="B29" s="19"/>
      <c r="C29" s="19"/>
      <c r="D29" s="19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x14ac:dyDescent="0.3">
      <c r="A30" s="19"/>
      <c r="B30" s="19"/>
      <c r="C30" s="19"/>
      <c r="D30" s="19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x14ac:dyDescent="0.3">
      <c r="A31" s="19"/>
      <c r="B31" s="19"/>
      <c r="C31" s="19"/>
      <c r="D31" s="19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x14ac:dyDescent="0.3">
      <c r="A32" s="19"/>
      <c r="B32" s="19"/>
      <c r="C32" s="19"/>
      <c r="D32" s="19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x14ac:dyDescent="0.3">
      <c r="A33" s="19"/>
      <c r="B33" s="19"/>
      <c r="C33" s="19"/>
      <c r="D33" s="19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x14ac:dyDescent="0.3">
      <c r="A34" s="19"/>
      <c r="B34" s="19"/>
      <c r="C34" s="19"/>
      <c r="D34" s="19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x14ac:dyDescent="0.3">
      <c r="A35" s="19"/>
      <c r="B35" s="19"/>
      <c r="C35" s="19"/>
      <c r="D35" s="19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x14ac:dyDescent="0.3">
      <c r="A36" s="19"/>
      <c r="B36" s="19"/>
      <c r="C36" s="19"/>
      <c r="D36" s="1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spans="1:33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</sheetData>
  <sheetProtection algorithmName="SHA-512" hashValue="xW6HjAwbfpdQg9VDY+R31JflrBYkJAELBI16uvwwNzg9jByPX79Pn7L/bCz2Ow4QhtQ3/x1sTDDA2zv3MZRFcQ==" saltValue="doVOE+857HFg0mqgwIJgWw==" spinCount="100000" sheet="1" objects="1" scenarios="1"/>
  <protectedRanges>
    <protectedRange algorithmName="SHA-512" hashValue="Mn2EqQQaupBmEWPW7Ow2GARr/PpCIJQx4FBnZ4zCZYHhjwO6AD/xT5ACnRfeQIAtOjZp3TnIn1Ozcdx65RiDuA==" saltValue="sUdGYTd3zNAqk2ko83AMHg==" spinCount="100000" sqref="E8:S36 S15 S15 S15 K18 L18" name="Range1"/>
  </protectedRange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Scroll Bar 2">
              <controlPr defaultSize="0" autoPict="0">
                <anchor moveWithCells="1">
                  <from>
                    <xdr:col>11</xdr:col>
                    <xdr:colOff>152400</xdr:colOff>
                    <xdr:row>8</xdr:row>
                    <xdr:rowOff>0</xdr:rowOff>
                  </from>
                  <to>
                    <xdr:col>12</xdr:col>
                    <xdr:colOff>7620</xdr:colOff>
                    <xdr:row>14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Option Button 5">
              <controlPr defaultSize="0" autoFill="0" autoLine="0" autoPict="0">
                <anchor moveWithCells="1">
                  <from>
                    <xdr:col>5</xdr:col>
                    <xdr:colOff>220980</xdr:colOff>
                    <xdr:row>16</xdr:row>
                    <xdr:rowOff>175260</xdr:rowOff>
                  </from>
                  <to>
                    <xdr:col>6</xdr:col>
                    <xdr:colOff>906780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Option Button 6">
              <controlPr defaultSize="0" autoFill="0" autoLine="0" autoPict="0">
                <anchor moveWithCells="1">
                  <from>
                    <xdr:col>6</xdr:col>
                    <xdr:colOff>807720</xdr:colOff>
                    <xdr:row>16</xdr:row>
                    <xdr:rowOff>175260</xdr:rowOff>
                  </from>
                  <to>
                    <xdr:col>7</xdr:col>
                    <xdr:colOff>777240</xdr:colOff>
                    <xdr:row>18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calculation!$AI$4:$AI$43</xm:f>
          </x14:formula1>
          <xm:sqref>J24 K18 L18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D1:AL49"/>
  <sheetViews>
    <sheetView workbookViewId="0">
      <selection activeCell="K9" sqref="K9"/>
    </sheetView>
  </sheetViews>
  <sheetFormatPr defaultRowHeight="14.4" x14ac:dyDescent="0.3"/>
  <cols>
    <col min="1" max="1" width="2.88671875" customWidth="1"/>
    <col min="2" max="2" width="2.5546875" customWidth="1"/>
    <col min="3" max="3" width="2.44140625" customWidth="1"/>
    <col min="4" max="4" width="10.44140625" customWidth="1"/>
    <col min="5" max="5" width="10.33203125" bestFit="1" customWidth="1"/>
    <col min="6" max="6" width="22" customWidth="1"/>
    <col min="7" max="7" width="16.33203125" customWidth="1"/>
    <col min="13" max="13" width="17.88671875" customWidth="1"/>
    <col min="14" max="14" width="16.44140625" customWidth="1"/>
    <col min="15" max="15" width="22" customWidth="1"/>
    <col min="16" max="16" width="15.33203125" customWidth="1"/>
    <col min="17" max="17" width="15.21875" customWidth="1"/>
    <col min="18" max="18" width="14.33203125" customWidth="1"/>
    <col min="19" max="19" width="34.33203125" customWidth="1"/>
    <col min="22" max="22" width="17.88671875" customWidth="1"/>
    <col min="23" max="23" width="25.33203125" customWidth="1"/>
    <col min="24" max="24" width="13.6640625" customWidth="1"/>
    <col min="25" max="25" width="22" customWidth="1"/>
    <col min="26" max="26" width="12.6640625" customWidth="1"/>
    <col min="27" max="27" width="8.88671875" customWidth="1"/>
    <col min="28" max="28" width="11" customWidth="1"/>
    <col min="30" max="30" width="18.44140625" customWidth="1"/>
    <col min="32" max="32" width="11.77734375" customWidth="1"/>
    <col min="36" max="36" width="14.109375" customWidth="1"/>
  </cols>
  <sheetData>
    <row r="1" spans="4:38" x14ac:dyDescent="0.3">
      <c r="D1" s="11" t="s">
        <v>3</v>
      </c>
      <c r="E1" s="11" t="s">
        <v>3153</v>
      </c>
      <c r="F1" s="11" t="s">
        <v>3155</v>
      </c>
      <c r="G1" s="7" t="s">
        <v>1</v>
      </c>
      <c r="H1" s="8"/>
      <c r="I1" s="8"/>
      <c r="J1" s="8"/>
      <c r="M1" s="7" t="s">
        <v>0</v>
      </c>
      <c r="N1" s="7" t="s">
        <v>1</v>
      </c>
      <c r="O1" s="7" t="s">
        <v>3155</v>
      </c>
      <c r="P1" s="7" t="s">
        <v>2</v>
      </c>
      <c r="Q1" s="7" t="s">
        <v>3</v>
      </c>
      <c r="R1" s="7" t="s">
        <v>4</v>
      </c>
      <c r="S1" s="7" t="s">
        <v>5</v>
      </c>
      <c r="V1" s="13" t="s">
        <v>3158</v>
      </c>
      <c r="AC1" s="17" t="s">
        <v>3161</v>
      </c>
      <c r="AD1" s="16"/>
    </row>
    <row r="2" spans="4:38" x14ac:dyDescent="0.3">
      <c r="D2" s="6" t="s">
        <v>13</v>
      </c>
      <c r="E2" s="6">
        <f>COUNTIFS(web_data!$E$2:$E$1189,calculation!D3)</f>
        <v>173</v>
      </c>
      <c r="F2" s="6">
        <f>G2+(COUNTIF($G$2:G2,G2)-1)*0.0000001</f>
        <v>2053.2699999999995</v>
      </c>
      <c r="G2" s="6">
        <f>SUMIFS(web_data!$C$2:$C$1189,web_data!$E$2:$E$1189,calculation!D2)</f>
        <v>2053.2699999999995</v>
      </c>
      <c r="H2" s="6"/>
      <c r="I2" s="6"/>
      <c r="J2" s="6"/>
      <c r="M2" s="6" t="s">
        <v>65</v>
      </c>
      <c r="N2" s="6">
        <v>17.5</v>
      </c>
      <c r="O2" s="6">
        <f>N2+(COUNTIF($N$2:N2,N2)-1)*0.0000001</f>
        <v>17.5</v>
      </c>
      <c r="P2" s="9">
        <v>44682</v>
      </c>
      <c r="Q2" s="6" t="s">
        <v>13</v>
      </c>
      <c r="R2" s="6" t="s">
        <v>22</v>
      </c>
      <c r="S2" s="6" t="s">
        <v>28</v>
      </c>
      <c r="AC2" s="17" t="s">
        <v>3156</v>
      </c>
      <c r="AD2" s="17"/>
      <c r="AE2" s="17" t="s">
        <v>3157</v>
      </c>
      <c r="AF2" s="17"/>
      <c r="AI2" s="23" t="s">
        <v>3159</v>
      </c>
      <c r="AJ2" s="18"/>
    </row>
    <row r="3" spans="4:38" x14ac:dyDescent="0.3">
      <c r="D3" s="6" t="s">
        <v>8</v>
      </c>
      <c r="E3" s="6">
        <f>COUNTIFS(web_data!$E$2:$E$1189,calculation!D2)</f>
        <v>642</v>
      </c>
      <c r="F3" s="6">
        <f>G3+(COUNTIF($G$2:G3,G3)-1)*0.0000001</f>
        <v>673.95</v>
      </c>
      <c r="G3" s="6">
        <f>SUMIFS(web_data!$C$2:$C$1189,web_data!$E$2:$E$1189,calculation!D3)</f>
        <v>673.95</v>
      </c>
      <c r="H3" s="6"/>
      <c r="I3" s="6"/>
      <c r="J3" s="6"/>
      <c r="M3" s="6" t="s">
        <v>110</v>
      </c>
      <c r="N3" s="6">
        <v>12</v>
      </c>
      <c r="O3" s="6">
        <f>N3+(COUNTIF($N$2:N3,N3)-1)*0.0000001</f>
        <v>12</v>
      </c>
      <c r="P3" s="9">
        <v>44482</v>
      </c>
      <c r="Q3" s="6" t="s">
        <v>13</v>
      </c>
      <c r="R3" s="6" t="s">
        <v>111</v>
      </c>
      <c r="S3" s="6" t="s">
        <v>28</v>
      </c>
      <c r="U3" s="22" t="s">
        <v>3162</v>
      </c>
      <c r="V3" s="13" t="s">
        <v>0</v>
      </c>
      <c r="W3" s="13" t="s">
        <v>5</v>
      </c>
      <c r="X3" s="13" t="s">
        <v>3</v>
      </c>
      <c r="Y3" s="13" t="s">
        <v>1</v>
      </c>
      <c r="Z3" s="13" t="s">
        <v>2</v>
      </c>
      <c r="AA3" s="2" t="s">
        <v>4</v>
      </c>
      <c r="AC3" s="15">
        <f>CHOOSE($AC$19,LARGE($O$2:$O$41,ROWS($O$2:O2)),SMALL($O$2:$O$41,ROWS($O$2:O2)))</f>
        <v>140</v>
      </c>
      <c r="AD3" s="15" t="str">
        <f>INDEX($M$2:$M$41,MATCH(AC3,$O$2:$O$41,0),)</f>
        <v>ByteDance</v>
      </c>
      <c r="AE3" s="15">
        <f>LARGE($E$2:$E$16,ROWS($E$2:E2))</f>
        <v>642</v>
      </c>
      <c r="AF3" s="15" t="str">
        <f>INDEX($D$2:$D$49,MATCH(AE3,$E$2:$E$49,0),)</f>
        <v>China</v>
      </c>
      <c r="AI3" s="23" t="s">
        <v>3156</v>
      </c>
      <c r="AJ3" s="23" t="s">
        <v>0</v>
      </c>
    </row>
    <row r="4" spans="4:38" x14ac:dyDescent="0.3">
      <c r="D4" s="6" t="s">
        <v>177</v>
      </c>
      <c r="E4" s="6">
        <f>COUNTIFS(web_data!$E$2:$E$1189,calculation!D13)</f>
        <v>8</v>
      </c>
      <c r="F4" s="6">
        <f>G4+(COUNTIF($G$2:G4,G4)-1)*0.0000001</f>
        <v>23.62</v>
      </c>
      <c r="G4" s="6">
        <f>SUMIFS(web_data!$C$2:$C$1189,web_data!$E$2:$E$1189,calculation!D4)</f>
        <v>23.62</v>
      </c>
      <c r="H4" s="6"/>
      <c r="I4" s="6"/>
      <c r="J4" s="6"/>
      <c r="M4" s="6" t="s">
        <v>86</v>
      </c>
      <c r="N4" s="6">
        <v>13.3</v>
      </c>
      <c r="O4" s="6">
        <f>N4+(COUNTIF($N$2:N4,N4)-1)*0.0000001</f>
        <v>13.3</v>
      </c>
      <c r="P4" s="9">
        <v>44397</v>
      </c>
      <c r="Q4" s="6" t="s">
        <v>13</v>
      </c>
      <c r="R4" s="6" t="s">
        <v>87</v>
      </c>
      <c r="S4" s="6" t="s">
        <v>28</v>
      </c>
      <c r="U4" s="12">
        <v>1</v>
      </c>
      <c r="V4" s="12" t="s">
        <v>7</v>
      </c>
      <c r="W4" s="12" t="s">
        <v>10</v>
      </c>
      <c r="X4" s="12" t="s">
        <v>8</v>
      </c>
      <c r="Y4" s="12">
        <v>140</v>
      </c>
      <c r="Z4" s="14">
        <v>42920</v>
      </c>
      <c r="AA4" t="s">
        <v>22</v>
      </c>
      <c r="AC4" s="15">
        <f>CHOOSE($AC$19,LARGE($O$2:$O$41,ROWS($O$2:O3)),SMALL($O$2:$O$41,ROWS($O$2:O3)))</f>
        <v>127</v>
      </c>
      <c r="AD4" s="15" t="str">
        <f t="shared" ref="AD4:AD7" si="0">INDEX($M$2:$M$41,MATCH(AC4,$O$2:$O$41,0),)</f>
        <v>SpaceX</v>
      </c>
      <c r="AE4" s="15">
        <f>LARGE($E$2:$E$16,ROWS($E$2:E3))</f>
        <v>173</v>
      </c>
      <c r="AF4" s="15" t="str">
        <f t="shared" ref="AF4:AF7" si="1">INDEX($D$2:$D$49,MATCH(AE4,$E$2:$E$49,0),)</f>
        <v>United States</v>
      </c>
      <c r="AI4" s="22">
        <v>140</v>
      </c>
      <c r="AJ4" s="22" t="s">
        <v>7</v>
      </c>
      <c r="AL4" s="23" t="s">
        <v>3156</v>
      </c>
    </row>
    <row r="5" spans="4:38" x14ac:dyDescent="0.3">
      <c r="D5" s="6" t="s">
        <v>211</v>
      </c>
      <c r="E5" s="6">
        <f>COUNTIFS(web_data!$E$2:$E$1189,calculation!D15)</f>
        <v>46</v>
      </c>
      <c r="F5" s="6">
        <f>G5+(COUNTIF($G$2:G5,G5)-1)*0.0000001</f>
        <v>9.9</v>
      </c>
      <c r="G5" s="6">
        <f>SUMIFS(web_data!$C$2:$C$1189,web_data!$E$2:$E$1189,calculation!D5)</f>
        <v>9.9</v>
      </c>
      <c r="H5" s="6"/>
      <c r="I5" s="6"/>
      <c r="J5" s="6"/>
      <c r="M5" s="6" t="s">
        <v>61</v>
      </c>
      <c r="N5" s="6">
        <v>20</v>
      </c>
      <c r="O5" s="6">
        <f>N5+(COUNTIF($N$2:N5,N5)-1)*0.0000001</f>
        <v>20</v>
      </c>
      <c r="P5" s="9">
        <v>44381</v>
      </c>
      <c r="Q5" s="6" t="s">
        <v>62</v>
      </c>
      <c r="R5" s="6" t="s">
        <v>63</v>
      </c>
      <c r="S5" s="6" t="s">
        <v>35</v>
      </c>
      <c r="U5" s="12">
        <v>2</v>
      </c>
      <c r="V5" s="12" t="s">
        <v>12</v>
      </c>
      <c r="W5" s="12" t="s">
        <v>15</v>
      </c>
      <c r="X5" s="12" t="s">
        <v>13</v>
      </c>
      <c r="Y5" s="12">
        <v>127</v>
      </c>
      <c r="Z5" s="14">
        <v>40920</v>
      </c>
      <c r="AA5" t="s">
        <v>111</v>
      </c>
      <c r="AC5" s="15">
        <f>CHOOSE($AC$19,LARGE($O$2:$O$41,ROWS($O$2:O4)),SMALL($O$2:$O$41,ROWS($O$2:O4)))</f>
        <v>100</v>
      </c>
      <c r="AD5" s="15" t="str">
        <f t="shared" si="0"/>
        <v>SHEIN</v>
      </c>
      <c r="AE5" s="15">
        <f>LARGE($E$2:$E$16,ROWS($E$2:E4))</f>
        <v>69</v>
      </c>
      <c r="AF5" s="15" t="str">
        <f t="shared" si="1"/>
        <v>Denmark</v>
      </c>
      <c r="AI5" s="22">
        <v>127</v>
      </c>
      <c r="AJ5" s="22" t="s">
        <v>12</v>
      </c>
      <c r="AL5" s="22"/>
    </row>
    <row r="6" spans="4:38" x14ac:dyDescent="0.3">
      <c r="D6" s="6" t="s">
        <v>286</v>
      </c>
      <c r="E6" s="6">
        <f>COUNTIFS(web_data!$E$2:$E$1189,calculation!D17)</f>
        <v>8</v>
      </c>
      <c r="F6" s="6">
        <f>G6+(COUNTIF($G$2:G6,G6)-1)*0.0000001</f>
        <v>22.46</v>
      </c>
      <c r="G6" s="6">
        <f>SUMIFS(web_data!$C$2:$C$1189,web_data!$E$2:$E$1189,calculation!D6)</f>
        <v>22.46</v>
      </c>
      <c r="H6" s="6"/>
      <c r="I6" s="6"/>
      <c r="J6" s="6"/>
      <c r="M6" s="6" t="s">
        <v>116</v>
      </c>
      <c r="N6" s="6">
        <v>12</v>
      </c>
      <c r="O6" s="6">
        <f>N6+(COUNTIF($N$2:N6,N6)-1)*0.0000001</f>
        <v>12.000000099999999</v>
      </c>
      <c r="P6" s="9">
        <v>44307</v>
      </c>
      <c r="Q6" s="6" t="s">
        <v>13</v>
      </c>
      <c r="R6" s="6" t="s">
        <v>22</v>
      </c>
      <c r="S6" s="6" t="s">
        <v>23</v>
      </c>
      <c r="U6" s="12">
        <v>3</v>
      </c>
      <c r="V6" s="12" t="s">
        <v>17</v>
      </c>
      <c r="W6" s="12" t="s">
        <v>19</v>
      </c>
      <c r="X6" s="12" t="s">
        <v>8</v>
      </c>
      <c r="Y6" s="12">
        <v>100</v>
      </c>
      <c r="Z6" s="14">
        <v>43166</v>
      </c>
      <c r="AA6" t="s">
        <v>87</v>
      </c>
      <c r="AC6" s="15">
        <f>CHOOSE($AC$19,LARGE($O$2:$O$41,ROWS($O$2:O5)),SMALL($O$2:$O$41,ROWS($O$2:O5)))</f>
        <v>95</v>
      </c>
      <c r="AD6" s="15" t="str">
        <f t="shared" si="0"/>
        <v>Stripe</v>
      </c>
      <c r="AE6" s="15">
        <f>LARGE($E$2:$E$16,ROWS($E$2:E5))</f>
        <v>46</v>
      </c>
      <c r="AF6" s="15" t="str">
        <f t="shared" si="1"/>
        <v>Estonia</v>
      </c>
      <c r="AI6" s="22">
        <v>100</v>
      </c>
      <c r="AJ6" s="22" t="s">
        <v>17</v>
      </c>
      <c r="AL6" s="22">
        <f>INDEX($AI$4:$AI$43,MATCH(dashboard!$K$18,calculation!$AI$4:$AI$43,0)):INDEX(calculation!$AI$4:$AI$43,MATCH(dashboard!$L$18,calculation!$AI$4:$AI$43,0))</f>
        <v>100</v>
      </c>
    </row>
    <row r="7" spans="4:38" x14ac:dyDescent="0.3">
      <c r="D7" s="6" t="s">
        <v>1327</v>
      </c>
      <c r="E7" s="6">
        <f>COUNTIFS(web_data!$E$2:$E$1189,calculation!D40)</f>
        <v>3</v>
      </c>
      <c r="F7" s="6">
        <f>G7+(COUNTIF($G$2:G7,G7)-1)*0.0000001</f>
        <v>1.7</v>
      </c>
      <c r="G7" s="6">
        <f>SUMIFS(web_data!$C$2:$C$1189,web_data!$E$2:$E$1189,calculation!D7)</f>
        <v>1.7</v>
      </c>
      <c r="H7" s="6"/>
      <c r="I7" s="5">
        <v>6</v>
      </c>
      <c r="J7" s="6"/>
      <c r="M7" s="6" t="s">
        <v>118</v>
      </c>
      <c r="N7" s="6">
        <v>11.8</v>
      </c>
      <c r="O7" s="6">
        <f>N7+(COUNTIF($N$2:N7,N7)-1)*0.0000001</f>
        <v>11.8</v>
      </c>
      <c r="P7" s="9">
        <v>44281</v>
      </c>
      <c r="Q7" s="6" t="s">
        <v>119</v>
      </c>
      <c r="R7" s="6" t="s">
        <v>120</v>
      </c>
      <c r="S7" s="6" t="s">
        <v>35</v>
      </c>
      <c r="U7" s="12">
        <v>4</v>
      </c>
      <c r="V7" s="12" t="s">
        <v>21</v>
      </c>
      <c r="W7" s="12" t="s">
        <v>23</v>
      </c>
      <c r="X7" s="12" t="s">
        <v>13</v>
      </c>
      <c r="Y7" s="12">
        <v>95</v>
      </c>
      <c r="Z7" s="14">
        <v>41662</v>
      </c>
      <c r="AA7" t="s">
        <v>63</v>
      </c>
      <c r="AC7" s="15">
        <f>CHOOSE($AC$19,LARGE($O$2:$O$41,ROWS($O$2:O6)),SMALL($O$2:$O$41,ROWS($O$2:O6)))</f>
        <v>40.000000100000001</v>
      </c>
      <c r="AD7" s="15" t="str">
        <f t="shared" si="0"/>
        <v>Canva</v>
      </c>
      <c r="AE7" s="15">
        <f>LARGE($E$2:$E$16,ROWS($E$2:E6))</f>
        <v>29</v>
      </c>
      <c r="AF7" s="15" t="str">
        <f t="shared" si="1"/>
        <v>Canada</v>
      </c>
      <c r="AI7" s="22">
        <v>95</v>
      </c>
      <c r="AJ7" s="22" t="s">
        <v>21</v>
      </c>
    </row>
    <row r="8" spans="4:38" x14ac:dyDescent="0.3">
      <c r="D8" s="6" t="s">
        <v>532</v>
      </c>
      <c r="E8" s="6">
        <f>COUNTIFS(web_data!$E$2:$E$1189,calculation!D29)</f>
        <v>7</v>
      </c>
      <c r="F8" s="6">
        <f>G8+(COUNTIF($G$2:G8,G8)-1)*0.0000001</f>
        <v>10.049999999999999</v>
      </c>
      <c r="G8" s="6">
        <f>SUMIFS(web_data!$C$2:$C$1189,web_data!$E$2:$E$1189,calculation!D8)</f>
        <v>10.049999999999999</v>
      </c>
      <c r="H8" s="6"/>
      <c r="I8" s="6"/>
      <c r="J8" s="6"/>
      <c r="M8" s="6" t="s">
        <v>124</v>
      </c>
      <c r="N8" s="6">
        <v>11.4</v>
      </c>
      <c r="O8" s="6">
        <f>N8+(COUNTIF($N$2:N8,N8)-1)*0.0000001</f>
        <v>11.4</v>
      </c>
      <c r="P8" s="9">
        <v>44261</v>
      </c>
      <c r="Q8" s="6" t="s">
        <v>8</v>
      </c>
      <c r="R8" s="6" t="s">
        <v>59</v>
      </c>
      <c r="S8" s="6" t="s">
        <v>125</v>
      </c>
      <c r="U8" s="12">
        <v>5</v>
      </c>
      <c r="V8" s="12" t="s">
        <v>25</v>
      </c>
      <c r="W8" s="12" t="s">
        <v>28</v>
      </c>
      <c r="X8" s="12" t="s">
        <v>26</v>
      </c>
      <c r="Y8" s="12">
        <v>40.000000100000001</v>
      </c>
      <c r="Z8" s="14">
        <v>43313</v>
      </c>
      <c r="AA8" t="s">
        <v>22</v>
      </c>
      <c r="AI8" s="22">
        <v>40.000000100000001</v>
      </c>
      <c r="AJ8" s="22" t="s">
        <v>25</v>
      </c>
    </row>
    <row r="9" spans="4:38" x14ac:dyDescent="0.3">
      <c r="D9" s="6" t="s">
        <v>238</v>
      </c>
      <c r="E9" s="6">
        <f>COUNTIFS(web_data!$E$2:$E$1189,calculation!D16)</f>
        <v>29</v>
      </c>
      <c r="F9" s="6">
        <f>G9+(COUNTIF($G$2:G9,G9)-1)*0.0000001</f>
        <v>49.23</v>
      </c>
      <c r="G9" s="6">
        <f>SUMIFS(web_data!$C$2:$C$1189,web_data!$E$2:$E$1189,calculation!D9)</f>
        <v>49.23</v>
      </c>
      <c r="H9" s="6"/>
      <c r="I9" s="6"/>
      <c r="J9" s="6"/>
      <c r="M9" s="6" t="s">
        <v>82</v>
      </c>
      <c r="N9" s="6">
        <v>14</v>
      </c>
      <c r="O9" s="6">
        <f>N9+(COUNTIF($N$2:N9,N9)-1)*0.0000001</f>
        <v>14</v>
      </c>
      <c r="P9" s="9">
        <v>44244</v>
      </c>
      <c r="Q9" s="6" t="s">
        <v>31</v>
      </c>
      <c r="R9" s="6" t="s">
        <v>32</v>
      </c>
      <c r="S9" s="6" t="s">
        <v>23</v>
      </c>
      <c r="U9" s="12">
        <v>6</v>
      </c>
      <c r="V9" s="12" t="s">
        <v>30</v>
      </c>
      <c r="W9" s="12" t="s">
        <v>23</v>
      </c>
      <c r="X9" s="12" t="s">
        <v>31</v>
      </c>
      <c r="Y9" s="12">
        <v>40</v>
      </c>
      <c r="Z9" s="14">
        <v>43501</v>
      </c>
      <c r="AA9" t="s">
        <v>120</v>
      </c>
      <c r="AI9" s="22">
        <v>40</v>
      </c>
      <c r="AJ9" s="22" t="s">
        <v>30</v>
      </c>
    </row>
    <row r="10" spans="4:38" x14ac:dyDescent="0.3">
      <c r="D10" s="6" t="s">
        <v>927</v>
      </c>
      <c r="E10" s="6">
        <f>COUNTIFS(web_data!$E$2:$E$1189,calculation!D33)</f>
        <v>16</v>
      </c>
      <c r="F10" s="6">
        <f>G10+(COUNTIF($G$2:G10,G10)-1)*0.0000001</f>
        <v>2.4500000000000002</v>
      </c>
      <c r="G10" s="6">
        <f>SUMIFS(web_data!$C$2:$C$1189,web_data!$E$2:$E$1189,calculation!D10)</f>
        <v>2.4500000000000002</v>
      </c>
      <c r="H10" s="6"/>
      <c r="I10" s="5" t="str">
        <f>INDEX($D$2:$D$49,$I$7)</f>
        <v>Senegal</v>
      </c>
      <c r="J10" s="6"/>
      <c r="M10" s="6" t="s">
        <v>74</v>
      </c>
      <c r="N10" s="6">
        <v>15</v>
      </c>
      <c r="O10" s="6">
        <f>N10+(COUNTIF($N$2:N10,N10)-1)*0.0000001</f>
        <v>15</v>
      </c>
      <c r="P10" s="9">
        <v>44053</v>
      </c>
      <c r="Q10" s="6" t="s">
        <v>13</v>
      </c>
      <c r="R10" s="6" t="s">
        <v>75</v>
      </c>
      <c r="S10" s="6" t="s">
        <v>35</v>
      </c>
      <c r="U10" s="12">
        <v>7</v>
      </c>
      <c r="V10" s="12" t="s">
        <v>34</v>
      </c>
      <c r="W10" s="12" t="s">
        <v>35</v>
      </c>
      <c r="X10" s="12" t="s">
        <v>13</v>
      </c>
      <c r="Y10" s="12">
        <v>39</v>
      </c>
      <c r="Z10" s="14">
        <v>42003</v>
      </c>
      <c r="AA10" t="s">
        <v>59</v>
      </c>
      <c r="AI10" s="22">
        <v>13.7333333800002</v>
      </c>
      <c r="AJ10" s="22" t="s">
        <v>7</v>
      </c>
    </row>
    <row r="11" spans="4:38" x14ac:dyDescent="0.3">
      <c r="D11" s="6" t="s">
        <v>451</v>
      </c>
      <c r="E11" s="6">
        <f>COUNTIFS(web_data!$E$2:$E$1189,calculation!D27)</f>
        <v>4</v>
      </c>
      <c r="F11" s="6">
        <f>G11+(COUNTIF($G$2:G11,G11)-1)*0.0000001</f>
        <v>6.1300000000000008</v>
      </c>
      <c r="G11" s="6">
        <f>SUMIFS(web_data!$C$2:$C$1189,web_data!$E$2:$E$1189,calculation!D11)</f>
        <v>6.1300000000000008</v>
      </c>
      <c r="H11" s="6"/>
      <c r="I11" s="6"/>
      <c r="J11" s="6"/>
      <c r="M11" s="6" t="s">
        <v>113</v>
      </c>
      <c r="N11" s="6">
        <v>12</v>
      </c>
      <c r="O11" s="6">
        <f>N11+(COUNTIF($N$2:N11,N11)-1)*0.0000001</f>
        <v>12.000000200000001</v>
      </c>
      <c r="P11" s="9">
        <v>44034</v>
      </c>
      <c r="Q11" s="6" t="s">
        <v>8</v>
      </c>
      <c r="R11" s="6" t="s">
        <v>114</v>
      </c>
      <c r="S11" s="6" t="s">
        <v>19</v>
      </c>
      <c r="U11" s="12">
        <v>8</v>
      </c>
      <c r="V11" s="12" t="s">
        <v>37</v>
      </c>
      <c r="W11" s="12" t="s">
        <v>38</v>
      </c>
      <c r="X11" s="12" t="s">
        <v>13</v>
      </c>
      <c r="Y11" s="12">
        <v>38</v>
      </c>
      <c r="Z11" s="14">
        <v>43587</v>
      </c>
      <c r="AA11" t="s">
        <v>32</v>
      </c>
      <c r="AI11" s="22">
        <v>38</v>
      </c>
      <c r="AJ11" s="22" t="s">
        <v>37</v>
      </c>
    </row>
    <row r="12" spans="4:38" x14ac:dyDescent="0.3">
      <c r="D12" s="6" t="s">
        <v>433</v>
      </c>
      <c r="E12" s="6">
        <f>COUNTIFS(web_data!$E$2:$E$1189,calculation!D26)</f>
        <v>4</v>
      </c>
      <c r="F12" s="6">
        <f>G12+(COUNTIF($G$2:G12,G12)-1)*0.0000001</f>
        <v>12.299999999999999</v>
      </c>
      <c r="G12" s="6">
        <f>SUMIFS(web_data!$C$2:$C$1189,web_data!$E$2:$E$1189,calculation!D12)</f>
        <v>12.299999999999999</v>
      </c>
      <c r="H12" s="6"/>
      <c r="I12" s="6"/>
      <c r="J12" s="6"/>
      <c r="M12" s="6" t="s">
        <v>127</v>
      </c>
      <c r="N12" s="6">
        <v>11.25</v>
      </c>
      <c r="O12" s="6">
        <v>11.25</v>
      </c>
      <c r="P12" s="9">
        <v>43929</v>
      </c>
      <c r="Q12" s="6" t="s">
        <v>13</v>
      </c>
      <c r="R12" s="6" t="s">
        <v>22</v>
      </c>
      <c r="S12" s="6" t="s">
        <v>28</v>
      </c>
      <c r="U12" s="12">
        <v>9</v>
      </c>
      <c r="V12" s="12" t="s">
        <v>40</v>
      </c>
      <c r="W12" s="12" t="s">
        <v>23</v>
      </c>
      <c r="X12" s="12" t="s">
        <v>31</v>
      </c>
      <c r="Y12" s="12">
        <v>33</v>
      </c>
      <c r="Z12" s="14">
        <v>43216</v>
      </c>
      <c r="AA12" t="s">
        <v>75</v>
      </c>
      <c r="AI12" s="22">
        <v>33</v>
      </c>
      <c r="AJ12" s="22" t="s">
        <v>40</v>
      </c>
    </row>
    <row r="13" spans="4:38" x14ac:dyDescent="0.3">
      <c r="D13" s="6" t="s">
        <v>26</v>
      </c>
      <c r="E13" s="6">
        <f>COUNTIFS(web_data!$E$2:$E$1189,calculation!D4)</f>
        <v>8</v>
      </c>
      <c r="F13" s="6">
        <f>G13+(COUNTIF($G$2:G13,G13)-1)*0.0000001</f>
        <v>54.4</v>
      </c>
      <c r="G13" s="6">
        <f>SUMIFS(web_data!$C$2:$C$1189,web_data!$E$2:$E$1189,calculation!D13)</f>
        <v>54.4</v>
      </c>
      <c r="H13" s="6"/>
      <c r="I13" s="6"/>
      <c r="J13" s="6"/>
      <c r="M13" s="6" t="s">
        <v>77</v>
      </c>
      <c r="N13" s="6">
        <v>15</v>
      </c>
      <c r="O13" s="6">
        <f>N13+(COUNTIF($N$2:N13,N13)-1)*0.0000001</f>
        <v>15.000000099999999</v>
      </c>
      <c r="P13" s="9">
        <v>43833</v>
      </c>
      <c r="Q13" s="6" t="s">
        <v>8</v>
      </c>
      <c r="R13" s="6" t="s">
        <v>9</v>
      </c>
      <c r="S13" s="6" t="s">
        <v>78</v>
      </c>
      <c r="U13" s="12">
        <v>10</v>
      </c>
      <c r="V13" s="12" t="s">
        <v>42</v>
      </c>
      <c r="W13" s="12" t="s">
        <v>15</v>
      </c>
      <c r="X13" s="12" t="s">
        <v>13</v>
      </c>
      <c r="Y13" s="12">
        <v>31.5</v>
      </c>
      <c r="Z13" s="14">
        <v>43399</v>
      </c>
      <c r="AA13" t="s">
        <v>114</v>
      </c>
      <c r="AI13" s="22">
        <v>31.5</v>
      </c>
      <c r="AJ13" s="22" t="s">
        <v>42</v>
      </c>
    </row>
    <row r="14" spans="4:38" x14ac:dyDescent="0.3">
      <c r="D14" s="6" t="s">
        <v>429</v>
      </c>
      <c r="E14" s="6">
        <f>COUNTIFS(web_data!$E$2:$E$1189,calculation!D25)</f>
        <v>69</v>
      </c>
      <c r="F14" s="6">
        <f>G14+(COUNTIF($G$2:G14,G14)-1)*0.0000001</f>
        <v>6.7</v>
      </c>
      <c r="G14" s="6">
        <f>SUMIFS(web_data!$C$2:$C$1189,web_data!$E$2:$E$1189,calculation!D14)</f>
        <v>6.7</v>
      </c>
      <c r="H14" s="6"/>
      <c r="I14" s="6"/>
      <c r="J14" s="6"/>
      <c r="M14" s="6" t="s">
        <v>80</v>
      </c>
      <c r="N14" s="6">
        <v>15</v>
      </c>
      <c r="O14" s="6">
        <f>N14+(COUNTIF($N$2:N14,N14)-1)*0.0000001</f>
        <v>15.000000200000001</v>
      </c>
      <c r="P14" s="9">
        <v>43819</v>
      </c>
      <c r="Q14" s="6" t="s">
        <v>13</v>
      </c>
      <c r="R14" s="6" t="s">
        <v>22</v>
      </c>
      <c r="S14" s="6" t="s">
        <v>23</v>
      </c>
      <c r="U14" s="12">
        <v>11</v>
      </c>
      <c r="V14" s="12" t="s">
        <v>48</v>
      </c>
      <c r="W14" s="12" t="s">
        <v>19</v>
      </c>
      <c r="X14" s="12" t="s">
        <v>13</v>
      </c>
      <c r="Y14" s="12">
        <v>27</v>
      </c>
      <c r="Z14" s="14">
        <v>41066</v>
      </c>
      <c r="AA14" t="s">
        <v>22</v>
      </c>
      <c r="AI14" s="22">
        <v>27</v>
      </c>
      <c r="AJ14" s="22" t="s">
        <v>48</v>
      </c>
    </row>
    <row r="15" spans="4:38" x14ac:dyDescent="0.3">
      <c r="D15" s="6" t="s">
        <v>31</v>
      </c>
      <c r="E15" s="6">
        <f>COUNTIFS(web_data!$E$2:$E$1189,calculation!D5)</f>
        <v>2</v>
      </c>
      <c r="F15" s="6">
        <f>G15+(COUNTIF($G$2:G15,G15)-1)*0.0000001</f>
        <v>203.94999999999996</v>
      </c>
      <c r="G15" s="6">
        <f>SUMIFS(web_data!$C$2:$C$1189,web_data!$E$2:$E$1189,calculation!D15)</f>
        <v>203.94999999999996</v>
      </c>
      <c r="H15" s="6"/>
      <c r="I15" s="6"/>
      <c r="J15" s="6"/>
      <c r="M15" s="6" t="s">
        <v>99</v>
      </c>
      <c r="N15" s="6">
        <v>12.59</v>
      </c>
      <c r="O15" s="6">
        <f>N15+(COUNTIF($N$2:N15,N15)-1)*0.0000001</f>
        <v>12.59</v>
      </c>
      <c r="P15" s="9">
        <v>43768</v>
      </c>
      <c r="Q15" s="6" t="s">
        <v>13</v>
      </c>
      <c r="R15" s="6" t="s">
        <v>22</v>
      </c>
      <c r="S15" s="6" t="s">
        <v>10</v>
      </c>
      <c r="U15" s="12">
        <v>12</v>
      </c>
      <c r="V15" s="12" t="s">
        <v>51</v>
      </c>
      <c r="W15" s="12" t="s">
        <v>23</v>
      </c>
      <c r="X15" s="12" t="s">
        <v>13</v>
      </c>
      <c r="Y15" s="12">
        <v>25</v>
      </c>
      <c r="Z15" s="14">
        <v>43588</v>
      </c>
      <c r="AA15" t="s">
        <v>9</v>
      </c>
      <c r="AC15" s="17" t="s">
        <v>3160</v>
      </c>
      <c r="AD15" s="16"/>
      <c r="AE15" s="16"/>
      <c r="AI15" s="22">
        <v>25</v>
      </c>
      <c r="AJ15" s="22" t="s">
        <v>51</v>
      </c>
    </row>
    <row r="16" spans="4:38" x14ac:dyDescent="0.3">
      <c r="D16" s="6" t="s">
        <v>90</v>
      </c>
      <c r="E16" s="6">
        <f>COUNTIFS(web_data!$E$2:$E$1189,calculation!D9)</f>
        <v>19</v>
      </c>
      <c r="F16" s="6">
        <f>G16+(COUNTIF($G$2:G16,G16)-1)*0.0000001</f>
        <v>80.88000000000001</v>
      </c>
      <c r="G16" s="6">
        <f>SUMIFS(web_data!$C$2:$C$1189,web_data!$E$2:$E$1189,calculation!D16)</f>
        <v>80.88000000000001</v>
      </c>
      <c r="H16" s="6"/>
      <c r="I16" s="6"/>
      <c r="J16" s="6"/>
      <c r="M16" s="6" t="s">
        <v>93</v>
      </c>
      <c r="N16" s="6">
        <v>13</v>
      </c>
      <c r="O16" s="6">
        <f>N16+(COUNTIF($N$2:N16,N16)-1)*0.0000001</f>
        <v>13</v>
      </c>
      <c r="P16" s="9">
        <v>43748</v>
      </c>
      <c r="Q16" s="6" t="s">
        <v>13</v>
      </c>
      <c r="R16" s="6" t="s">
        <v>22</v>
      </c>
      <c r="S16" s="6" t="s">
        <v>28</v>
      </c>
      <c r="U16" s="12">
        <v>13</v>
      </c>
      <c r="V16" s="12" t="s">
        <v>53</v>
      </c>
      <c r="W16" s="12" t="s">
        <v>56</v>
      </c>
      <c r="X16" s="12" t="s">
        <v>54</v>
      </c>
      <c r="Y16" s="12">
        <v>22</v>
      </c>
      <c r="Z16" s="14">
        <v>42941</v>
      </c>
      <c r="AA16" t="s">
        <v>22</v>
      </c>
      <c r="AC16" s="15">
        <v>10</v>
      </c>
      <c r="AI16" s="22">
        <v>22</v>
      </c>
      <c r="AJ16" s="22" t="s">
        <v>53</v>
      </c>
    </row>
    <row r="17" spans="4:36" x14ac:dyDescent="0.3">
      <c r="D17" s="6" t="s">
        <v>194</v>
      </c>
      <c r="E17" s="6">
        <f>COUNTIFS(web_data!$E$2:$E$1189,calculation!D14)</f>
        <v>2</v>
      </c>
      <c r="F17" s="6">
        <f>G17+(COUNTIF($G$2:G17,G17)-1)*0.0000001</f>
        <v>18.7</v>
      </c>
      <c r="G17" s="6">
        <f>SUMIFS(web_data!$C$2:$C$1189,web_data!$E$2:$E$1189,calculation!D17)</f>
        <v>18.7</v>
      </c>
      <c r="H17" s="6"/>
      <c r="I17" s="6"/>
      <c r="J17" s="6"/>
      <c r="M17" s="6" t="s">
        <v>51</v>
      </c>
      <c r="N17" s="6">
        <v>25</v>
      </c>
      <c r="O17" s="6">
        <f>N17+(COUNTIF($N$2:N17,N17)-1)*0.0000001</f>
        <v>25</v>
      </c>
      <c r="P17" s="9">
        <v>43588</v>
      </c>
      <c r="Q17" s="6" t="s">
        <v>13</v>
      </c>
      <c r="R17" s="6" t="s">
        <v>22</v>
      </c>
      <c r="S17" s="6" t="s">
        <v>23</v>
      </c>
      <c r="U17" s="12">
        <v>14</v>
      </c>
      <c r="V17" s="12" t="s">
        <v>58</v>
      </c>
      <c r="W17" s="12" t="s">
        <v>19</v>
      </c>
      <c r="X17" s="12" t="s">
        <v>8</v>
      </c>
      <c r="Y17" s="12">
        <v>20.000000100000001</v>
      </c>
      <c r="Z17" s="14">
        <v>42460</v>
      </c>
      <c r="AA17" t="s">
        <v>22</v>
      </c>
      <c r="AI17" s="22">
        <v>20.000000100000001</v>
      </c>
      <c r="AJ17" s="22" t="s">
        <v>58</v>
      </c>
    </row>
    <row r="18" spans="4:36" x14ac:dyDescent="0.3">
      <c r="D18" s="6" t="s">
        <v>769</v>
      </c>
      <c r="E18" s="6">
        <f>COUNTIFS(web_data!$E$2:$E$1189,calculation!D31)</f>
        <v>1</v>
      </c>
      <c r="F18" s="6">
        <f>G18+(COUNTIF($G$2:G18,G18)-1)*0.0000001</f>
        <v>5.27</v>
      </c>
      <c r="G18" s="6">
        <f>SUMIFS(web_data!$C$2:$C$1189,web_data!$E$2:$E$1189,calculation!D18)</f>
        <v>5.27</v>
      </c>
      <c r="H18" s="6"/>
      <c r="I18" s="6"/>
      <c r="J18" s="6"/>
      <c r="M18" s="6" t="s">
        <v>37</v>
      </c>
      <c r="N18" s="6">
        <v>38</v>
      </c>
      <c r="O18" s="6">
        <f>N18+(COUNTIF($N$2:N18,N18)-1)*0.0000001</f>
        <v>38</v>
      </c>
      <c r="P18" s="9">
        <v>43587</v>
      </c>
      <c r="Q18" s="6" t="s">
        <v>13</v>
      </c>
      <c r="R18" s="6" t="s">
        <v>22</v>
      </c>
      <c r="S18" s="6" t="s">
        <v>38</v>
      </c>
      <c r="U18" s="12">
        <v>15</v>
      </c>
      <c r="V18" s="12" t="s">
        <v>61</v>
      </c>
      <c r="W18" s="12" t="s">
        <v>35</v>
      </c>
      <c r="X18" s="12" t="s">
        <v>62</v>
      </c>
      <c r="Y18" s="12">
        <v>20</v>
      </c>
      <c r="Z18" s="14">
        <v>44381</v>
      </c>
      <c r="AA18" t="s">
        <v>22</v>
      </c>
      <c r="AC18" s="17" t="s">
        <v>3161</v>
      </c>
      <c r="AD18" s="16"/>
      <c r="AI18" s="22">
        <v>20</v>
      </c>
      <c r="AJ18" s="22" t="s">
        <v>61</v>
      </c>
    </row>
    <row r="19" spans="4:36" x14ac:dyDescent="0.3">
      <c r="D19" s="6" t="s">
        <v>119</v>
      </c>
      <c r="E19" s="6">
        <f>COUNTIFS(web_data!$E$2:$E$1189,calculation!D10)</f>
        <v>1</v>
      </c>
      <c r="F19" s="6">
        <f>G19+(COUNTIF($G$2:G19,G19)-1)*0.0000001</f>
        <v>15.770000000000001</v>
      </c>
      <c r="G19" s="6">
        <f>SUMIFS(web_data!$C$2:$C$1189,web_data!$E$2:$E$1189,calculation!D19)</f>
        <v>15.770000000000001</v>
      </c>
      <c r="H19" s="6"/>
      <c r="I19" s="6"/>
      <c r="J19" s="6"/>
      <c r="M19" s="6" t="s">
        <v>30</v>
      </c>
      <c r="N19" s="6">
        <v>40</v>
      </c>
      <c r="O19" s="10">
        <f>N19+(COUNTIF($N$2:N19,N19)-1)*0.0000001</f>
        <v>40</v>
      </c>
      <c r="P19" s="9">
        <v>43501</v>
      </c>
      <c r="Q19" s="6" t="s">
        <v>31</v>
      </c>
      <c r="R19" s="6" t="s">
        <v>32</v>
      </c>
      <c r="S19" s="6" t="s">
        <v>23</v>
      </c>
      <c r="U19" s="12">
        <v>16</v>
      </c>
      <c r="V19" s="12" t="s">
        <v>65</v>
      </c>
      <c r="W19" s="12" t="s">
        <v>28</v>
      </c>
      <c r="X19" s="12" t="s">
        <v>13</v>
      </c>
      <c r="Y19" s="12">
        <v>17.5</v>
      </c>
      <c r="Z19" s="14">
        <v>44682</v>
      </c>
      <c r="AA19" t="s">
        <v>22</v>
      </c>
      <c r="AC19" s="15">
        <v>1</v>
      </c>
      <c r="AI19" s="22">
        <v>17.5</v>
      </c>
      <c r="AJ19" s="22" t="s">
        <v>65</v>
      </c>
    </row>
    <row r="20" spans="4:36" x14ac:dyDescent="0.3">
      <c r="D20" s="6" t="s">
        <v>624</v>
      </c>
      <c r="E20" s="6">
        <f>COUNTIFS(web_data!$E$2:$E$1189,calculation!D30)</f>
        <v>6</v>
      </c>
      <c r="F20" s="6">
        <f>G20+(COUNTIF($G$2:G20,G20)-1)*0.0000001</f>
        <v>20.75</v>
      </c>
      <c r="G20" s="6">
        <f>SUMIFS(web_data!$C$2:$C$1189,web_data!$E$2:$E$1189,calculation!D20)</f>
        <v>20.75</v>
      </c>
      <c r="H20" s="6"/>
      <c r="I20" s="6"/>
      <c r="J20" s="6"/>
      <c r="M20" s="6" t="s">
        <v>122</v>
      </c>
      <c r="N20" s="6">
        <v>11.7</v>
      </c>
      <c r="O20" s="6">
        <f>N20+(COUNTIF($N$2:N20,N20)-1)*0.0000001</f>
        <v>11.7</v>
      </c>
      <c r="P20" s="9">
        <v>43419</v>
      </c>
      <c r="Q20" s="6" t="s">
        <v>13</v>
      </c>
      <c r="R20" s="6" t="s">
        <v>22</v>
      </c>
      <c r="S20" s="6" t="s">
        <v>28</v>
      </c>
      <c r="U20" s="12">
        <v>17</v>
      </c>
      <c r="V20" s="12" t="s">
        <v>67</v>
      </c>
      <c r="W20" s="12" t="s">
        <v>56</v>
      </c>
      <c r="X20" s="12" t="s">
        <v>8</v>
      </c>
      <c r="Y20" s="12">
        <v>15.5</v>
      </c>
      <c r="Z20" s="14">
        <v>42886</v>
      </c>
      <c r="AA20" t="s">
        <v>22</v>
      </c>
      <c r="AI20" s="22">
        <v>15.5</v>
      </c>
      <c r="AJ20" s="22" t="s">
        <v>67</v>
      </c>
    </row>
    <row r="21" spans="4:36" x14ac:dyDescent="0.3">
      <c r="D21" s="6" t="s">
        <v>141</v>
      </c>
      <c r="E21" s="6">
        <f>COUNTIFS(web_data!$E$2:$E$1189,calculation!D11)</f>
        <v>2</v>
      </c>
      <c r="F21" s="6">
        <f>G21+(COUNTIF($G$2:G21,G21)-1)*0.0000001</f>
        <v>20.350000000000001</v>
      </c>
      <c r="G21" s="6">
        <f>SUMIFS(web_data!$C$2:$C$1189,web_data!$E$2:$E$1189,calculation!D21)</f>
        <v>20.350000000000001</v>
      </c>
      <c r="H21" s="6"/>
      <c r="I21" s="6"/>
      <c r="J21" s="6"/>
      <c r="M21" s="6" t="s">
        <v>84</v>
      </c>
      <c r="N21" s="6">
        <v>13.5</v>
      </c>
      <c r="O21" s="6">
        <f>N21+(COUNTIF($N$2:N21,N21)-1)*0.0000001</f>
        <v>13.5</v>
      </c>
      <c r="P21" s="9">
        <v>43416</v>
      </c>
      <c r="Q21" s="6" t="s">
        <v>13</v>
      </c>
      <c r="R21" s="6" t="s">
        <v>22</v>
      </c>
      <c r="S21" s="6" t="s">
        <v>23</v>
      </c>
      <c r="U21" s="12">
        <v>18</v>
      </c>
      <c r="V21" s="12" t="s">
        <v>69</v>
      </c>
      <c r="W21" s="12" t="s">
        <v>70</v>
      </c>
      <c r="X21" s="12" t="s">
        <v>8</v>
      </c>
      <c r="Y21" s="12">
        <v>15.000000399999999</v>
      </c>
      <c r="Z21" s="14">
        <v>42027</v>
      </c>
      <c r="AA21" t="s">
        <v>32</v>
      </c>
      <c r="AI21" s="22">
        <v>15.000000399999999</v>
      </c>
      <c r="AJ21" s="22" t="s">
        <v>69</v>
      </c>
    </row>
    <row r="22" spans="4:36" x14ac:dyDescent="0.3">
      <c r="D22" s="6" t="s">
        <v>1369</v>
      </c>
      <c r="E22" s="6">
        <f>COUNTIFS(web_data!$E$2:$E$1189,calculation!D42)</f>
        <v>2</v>
      </c>
      <c r="F22" s="6">
        <f>G22+(COUNTIF($G$2:G22,G22)-1)*0.0000001</f>
        <v>1.6</v>
      </c>
      <c r="G22" s="6">
        <f>SUMIFS(web_data!$C$2:$C$1189,web_data!$E$2:$E$1189,calculation!D22)</f>
        <v>1.6</v>
      </c>
      <c r="H22" s="6"/>
      <c r="I22" s="6"/>
      <c r="J22" s="6"/>
      <c r="M22" s="6" t="s">
        <v>42</v>
      </c>
      <c r="N22" s="6">
        <v>31.5</v>
      </c>
      <c r="O22" s="6">
        <f>N22+(COUNTIF($N$2:N22,N22)-1)*0.0000001</f>
        <v>31.5</v>
      </c>
      <c r="P22" s="9">
        <v>43399</v>
      </c>
      <c r="Q22" s="6" t="s">
        <v>13</v>
      </c>
      <c r="R22" s="6" t="s">
        <v>43</v>
      </c>
      <c r="S22" s="6" t="s">
        <v>15</v>
      </c>
      <c r="U22" s="12">
        <v>19</v>
      </c>
      <c r="V22" s="12" t="s">
        <v>72</v>
      </c>
      <c r="W22" s="12" t="s">
        <v>28</v>
      </c>
      <c r="X22" s="12" t="s">
        <v>13</v>
      </c>
      <c r="Y22" s="12">
        <v>15.0000003</v>
      </c>
      <c r="Z22" s="14">
        <v>43210</v>
      </c>
      <c r="AA22" t="s">
        <v>22</v>
      </c>
      <c r="AI22" s="22">
        <v>15.0000003</v>
      </c>
      <c r="AJ22" s="22" t="s">
        <v>72</v>
      </c>
    </row>
    <row r="23" spans="4:36" x14ac:dyDescent="0.3">
      <c r="D23" s="6" t="s">
        <v>376</v>
      </c>
      <c r="E23" s="6">
        <f>COUNTIFS(web_data!$E$2:$E$1189,calculation!D24)</f>
        <v>3</v>
      </c>
      <c r="F23" s="6">
        <f>G23+(COUNTIF($G$2:G23,G23)-1)*0.0000001</f>
        <v>31.13</v>
      </c>
      <c r="G23" s="6">
        <f>SUMIFS(web_data!$C$2:$C$1189,web_data!$E$2:$E$1189,calculation!D23)</f>
        <v>31.13</v>
      </c>
      <c r="H23" s="6"/>
      <c r="I23" s="6"/>
      <c r="J23" s="6"/>
      <c r="M23" s="6" t="s">
        <v>95</v>
      </c>
      <c r="N23" s="6">
        <v>12.6</v>
      </c>
      <c r="O23" s="6">
        <f>N23+(COUNTIF($N$2:N23,N23)-1)*0.0000001</f>
        <v>12.6</v>
      </c>
      <c r="P23" s="9">
        <v>43389</v>
      </c>
      <c r="Q23" s="6" t="s">
        <v>13</v>
      </c>
      <c r="R23" s="6" t="s">
        <v>96</v>
      </c>
      <c r="S23" s="6" t="s">
        <v>97</v>
      </c>
      <c r="U23" s="12">
        <v>20</v>
      </c>
      <c r="V23" s="12" t="s">
        <v>80</v>
      </c>
      <c r="W23" s="12" t="s">
        <v>23</v>
      </c>
      <c r="X23" s="12" t="s">
        <v>13</v>
      </c>
      <c r="Y23" s="12">
        <v>15.000000200000001</v>
      </c>
      <c r="Z23" s="14">
        <v>43819</v>
      </c>
      <c r="AA23" t="s">
        <v>22</v>
      </c>
      <c r="AI23" s="22">
        <v>15.000000200000001</v>
      </c>
      <c r="AJ23" s="22" t="s">
        <v>80</v>
      </c>
    </row>
    <row r="24" spans="4:36" x14ac:dyDescent="0.3">
      <c r="D24" s="6" t="s">
        <v>351</v>
      </c>
      <c r="E24" s="6">
        <f>COUNTIFS(web_data!$E$2:$E$1189,calculation!D21)</f>
        <v>7</v>
      </c>
      <c r="F24" s="6">
        <f>G24+(COUNTIF($G$2:G24,G24)-1)*0.0000001</f>
        <v>7.4</v>
      </c>
      <c r="G24" s="6">
        <f>SUMIFS(web_data!$C$2:$C$1189,web_data!$E$2:$E$1189,calculation!D24)</f>
        <v>7.4</v>
      </c>
      <c r="H24" s="6"/>
      <c r="I24" s="6"/>
      <c r="J24" s="6"/>
      <c r="M24" s="6" t="s">
        <v>25</v>
      </c>
      <c r="N24" s="6">
        <v>40</v>
      </c>
      <c r="O24" s="6">
        <f>N24+(COUNTIF($N$2:N24,N24)-1)*0.0000001</f>
        <v>40.000000100000001</v>
      </c>
      <c r="P24" s="9">
        <v>43313</v>
      </c>
      <c r="Q24" s="6" t="s">
        <v>26</v>
      </c>
      <c r="R24" s="6" t="s">
        <v>27</v>
      </c>
      <c r="S24" s="6" t="s">
        <v>28</v>
      </c>
      <c r="U24" s="12">
        <v>21</v>
      </c>
      <c r="V24" s="12" t="s">
        <v>77</v>
      </c>
      <c r="W24" s="12" t="s">
        <v>78</v>
      </c>
      <c r="X24" s="12" t="s">
        <v>8</v>
      </c>
      <c r="Y24" s="12">
        <v>15.000000099999999</v>
      </c>
      <c r="Z24" s="14">
        <v>43833</v>
      </c>
      <c r="AA24" t="s">
        <v>43</v>
      </c>
      <c r="AI24" s="22">
        <v>15.000000099999999</v>
      </c>
      <c r="AJ24" s="22" t="s">
        <v>77</v>
      </c>
    </row>
    <row r="25" spans="4:36" x14ac:dyDescent="0.3">
      <c r="D25" s="6" t="s">
        <v>54</v>
      </c>
      <c r="E25" s="6">
        <f>COUNTIFS(web_data!$E$2:$E$1189,calculation!D7)</f>
        <v>1</v>
      </c>
      <c r="F25" s="6">
        <f>G25+(COUNTIF($G$2:G25,G25)-1)*0.0000001</f>
        <v>200.06999999999996</v>
      </c>
      <c r="G25" s="6">
        <f>SUMIFS(web_data!$C$2:$C$1189,web_data!$E$2:$E$1189,calculation!D25)</f>
        <v>200.06999999999996</v>
      </c>
      <c r="H25" s="6"/>
      <c r="I25" s="6"/>
      <c r="J25" s="6"/>
      <c r="M25" s="6" t="s">
        <v>89</v>
      </c>
      <c r="N25" s="6">
        <v>13</v>
      </c>
      <c r="O25" s="6">
        <f>N25+(COUNTIF($N$2:N25,N25)-1)*0.0000001</f>
        <v>13.000000099999999</v>
      </c>
      <c r="P25" s="9">
        <v>43277</v>
      </c>
      <c r="Q25" s="6" t="s">
        <v>90</v>
      </c>
      <c r="R25" s="6" t="s">
        <v>91</v>
      </c>
      <c r="S25" s="6" t="s">
        <v>38</v>
      </c>
      <c r="U25" s="12">
        <v>22</v>
      </c>
      <c r="V25" s="12" t="s">
        <v>74</v>
      </c>
      <c r="W25" s="12" t="s">
        <v>35</v>
      </c>
      <c r="X25" s="12" t="s">
        <v>13</v>
      </c>
      <c r="Y25" s="12">
        <v>15</v>
      </c>
      <c r="Z25" s="14">
        <v>44053</v>
      </c>
      <c r="AA25" t="s">
        <v>96</v>
      </c>
      <c r="AI25" s="22">
        <v>15</v>
      </c>
      <c r="AJ25" s="22" t="s">
        <v>74</v>
      </c>
    </row>
    <row r="26" spans="4:36" x14ac:dyDescent="0.3">
      <c r="D26" s="6" t="s">
        <v>335</v>
      </c>
      <c r="E26" s="6">
        <f>COUNTIFS(web_data!$E$2:$E$1189,calculation!D20)</f>
        <v>13</v>
      </c>
      <c r="F26" s="6">
        <f>G26+(COUNTIF($G$2:G26,G26)-1)*0.0000001</f>
        <v>12.46</v>
      </c>
      <c r="G26" s="6">
        <f>SUMIFS(web_data!$C$2:$C$1189,web_data!$E$2:$E$1189,calculation!D26)</f>
        <v>12.46</v>
      </c>
      <c r="H26" s="6"/>
      <c r="I26" s="6"/>
      <c r="J26" s="6"/>
      <c r="M26" s="6" t="s">
        <v>107</v>
      </c>
      <c r="N26" s="6">
        <v>12</v>
      </c>
      <c r="O26" s="6">
        <f>N26+(COUNTIF($N$2:N26,N26)-1)*0.0000001</f>
        <v>12.0000003</v>
      </c>
      <c r="P26" s="9">
        <v>43259</v>
      </c>
      <c r="Q26" s="6" t="s">
        <v>13</v>
      </c>
      <c r="R26" s="6" t="s">
        <v>108</v>
      </c>
      <c r="S26" s="6" t="s">
        <v>97</v>
      </c>
      <c r="U26" s="12">
        <v>23</v>
      </c>
      <c r="V26" s="12" t="s">
        <v>82</v>
      </c>
      <c r="W26" s="12" t="s">
        <v>23</v>
      </c>
      <c r="X26" s="12" t="s">
        <v>31</v>
      </c>
      <c r="Y26" s="12">
        <v>14</v>
      </c>
      <c r="Z26" s="14">
        <v>44244</v>
      </c>
      <c r="AA26" t="s">
        <v>27</v>
      </c>
      <c r="AI26" s="22">
        <v>14</v>
      </c>
      <c r="AJ26" s="22" t="s">
        <v>82</v>
      </c>
    </row>
    <row r="27" spans="4:36" x14ac:dyDescent="0.3">
      <c r="D27" s="6" t="s">
        <v>967</v>
      </c>
      <c r="E27" s="6">
        <f>COUNTIFS(web_data!$E$2:$E$1189,calculation!D34)</f>
        <v>1</v>
      </c>
      <c r="F27" s="6">
        <f>G27+(COUNTIF($G$2:G27,G27)-1)*0.0000001</f>
        <v>6.15</v>
      </c>
      <c r="G27" s="6">
        <f>SUMIFS(web_data!$C$2:$C$1189,web_data!$E$2:$E$1189,calculation!D27)</f>
        <v>6.15</v>
      </c>
      <c r="H27" s="6"/>
      <c r="I27" s="6"/>
      <c r="J27" s="6"/>
      <c r="M27" s="6" t="s">
        <v>105</v>
      </c>
      <c r="N27" s="6">
        <v>12</v>
      </c>
      <c r="O27" s="6">
        <f>N27+(COUNTIF($N$2:N27,N27)-1)*0.0000001</f>
        <v>12.000000399999999</v>
      </c>
      <c r="P27" s="9">
        <v>43258</v>
      </c>
      <c r="Q27" s="6" t="s">
        <v>8</v>
      </c>
      <c r="R27" s="6" t="s">
        <v>9</v>
      </c>
      <c r="S27" s="6" t="s">
        <v>70</v>
      </c>
      <c r="U27" s="12">
        <v>24</v>
      </c>
      <c r="V27" s="12" t="s">
        <v>84</v>
      </c>
      <c r="W27" s="12" t="s">
        <v>23</v>
      </c>
      <c r="X27" s="12" t="s">
        <v>13</v>
      </c>
      <c r="Y27" s="12">
        <v>13.5</v>
      </c>
      <c r="Z27" s="14">
        <v>43416</v>
      </c>
      <c r="AA27" t="s">
        <v>91</v>
      </c>
      <c r="AI27" s="22">
        <v>13.5</v>
      </c>
      <c r="AJ27" s="22" t="s">
        <v>84</v>
      </c>
    </row>
    <row r="28" spans="4:36" x14ac:dyDescent="0.3">
      <c r="D28" s="6" t="s">
        <v>1452</v>
      </c>
      <c r="E28" s="6">
        <f>COUNTIFS(web_data!$E$2:$E$1189,calculation!D45)</f>
        <v>2</v>
      </c>
      <c r="F28" s="6">
        <f>G28+(COUNTIF($G$2:G28,G28)-1)*0.0000001</f>
        <v>1.5</v>
      </c>
      <c r="G28" s="6">
        <f>SUMIFS(web_data!$C$2:$C$1189,web_data!$E$2:$E$1189,calculation!D28)</f>
        <v>1.5</v>
      </c>
      <c r="H28" s="6"/>
      <c r="I28" s="6"/>
      <c r="J28" s="6"/>
      <c r="M28" s="6" t="s">
        <v>101</v>
      </c>
      <c r="N28" s="6">
        <v>12.3</v>
      </c>
      <c r="O28" s="6">
        <f>N28+(COUNTIF($N$2:N28,N28)-1)*0.0000001</f>
        <v>12.3</v>
      </c>
      <c r="P28" s="9">
        <v>43230</v>
      </c>
      <c r="Q28" s="6" t="s">
        <v>13</v>
      </c>
      <c r="R28" s="6" t="s">
        <v>22</v>
      </c>
      <c r="S28" s="6" t="s">
        <v>23</v>
      </c>
      <c r="U28" s="12">
        <v>25</v>
      </c>
      <c r="V28" s="12" t="s">
        <v>86</v>
      </c>
      <c r="W28" s="12" t="s">
        <v>28</v>
      </c>
      <c r="X28" s="12" t="s">
        <v>13</v>
      </c>
      <c r="Y28" s="12">
        <v>13.3</v>
      </c>
      <c r="Z28" s="14">
        <v>44397</v>
      </c>
      <c r="AA28" t="s">
        <v>108</v>
      </c>
      <c r="AI28" s="22">
        <v>13.3</v>
      </c>
      <c r="AJ28" s="22" t="s">
        <v>86</v>
      </c>
    </row>
    <row r="29" spans="4:36" x14ac:dyDescent="0.3">
      <c r="D29" s="6" t="s">
        <v>62</v>
      </c>
      <c r="E29" s="6">
        <f>COUNTIFS(web_data!$E$2:$E$1189,calculation!D8)</f>
        <v>6</v>
      </c>
      <c r="F29" s="6">
        <f>G29+(COUNTIF($G$2:G29,G29)-1)*0.0000001</f>
        <v>29.13</v>
      </c>
      <c r="G29" s="6">
        <f>SUMIFS(web_data!$C$2:$C$1189,web_data!$E$2:$E$1189,calculation!D29)</f>
        <v>29.13</v>
      </c>
      <c r="H29" s="6"/>
      <c r="I29" s="6"/>
      <c r="J29" s="6"/>
      <c r="M29" s="6" t="s">
        <v>40</v>
      </c>
      <c r="N29" s="6">
        <v>33</v>
      </c>
      <c r="O29" s="6">
        <f>N29+(COUNTIF($N$2:N29,N29)-1)*0.0000001</f>
        <v>33</v>
      </c>
      <c r="P29" s="9">
        <v>43216</v>
      </c>
      <c r="Q29" s="6" t="s">
        <v>31</v>
      </c>
      <c r="R29" s="6" t="s">
        <v>32</v>
      </c>
      <c r="S29" s="6" t="s">
        <v>23</v>
      </c>
      <c r="U29" s="12">
        <v>26</v>
      </c>
      <c r="V29" s="12" t="s">
        <v>89</v>
      </c>
      <c r="W29" s="12" t="s">
        <v>38</v>
      </c>
      <c r="X29" s="12" t="s">
        <v>90</v>
      </c>
      <c r="Y29" s="12">
        <v>13.000000099999999</v>
      </c>
      <c r="Z29" s="14">
        <v>43277</v>
      </c>
      <c r="AA29" t="s">
        <v>9</v>
      </c>
      <c r="AI29" s="22">
        <v>13.000000099999999</v>
      </c>
      <c r="AJ29" s="22" t="s">
        <v>89</v>
      </c>
    </row>
    <row r="30" spans="4:36" x14ac:dyDescent="0.3">
      <c r="D30" s="6" t="s">
        <v>1081</v>
      </c>
      <c r="E30" s="6">
        <f>COUNTIFS(web_data!$E$2:$E$1189,calculation!D35)</f>
        <v>2</v>
      </c>
      <c r="F30" s="6">
        <f>G30+(COUNTIF($G$2:G30,G30)-1)*0.0000001</f>
        <v>8.82</v>
      </c>
      <c r="G30" s="6">
        <f>SUMIFS(web_data!$C$2:$C$1189,web_data!$E$2:$E$1189,calculation!D30)</f>
        <v>8.82</v>
      </c>
      <c r="H30" s="6"/>
      <c r="I30" s="6"/>
      <c r="J30" s="6"/>
      <c r="M30" s="6" t="s">
        <v>72</v>
      </c>
      <c r="N30" s="6">
        <v>15</v>
      </c>
      <c r="O30" s="6">
        <f>N30+(COUNTIF($N$2:N30,N30)-1)*0.0000001</f>
        <v>15.0000003</v>
      </c>
      <c r="P30" s="9">
        <v>43210</v>
      </c>
      <c r="Q30" s="6" t="s">
        <v>13</v>
      </c>
      <c r="R30" s="6" t="s">
        <v>22</v>
      </c>
      <c r="S30" s="6" t="s">
        <v>28</v>
      </c>
      <c r="U30" s="12">
        <v>27</v>
      </c>
      <c r="V30" s="12" t="s">
        <v>93</v>
      </c>
      <c r="W30" s="12" t="s">
        <v>28</v>
      </c>
      <c r="X30" s="12" t="s">
        <v>13</v>
      </c>
      <c r="Y30" s="12">
        <v>13</v>
      </c>
      <c r="Z30" s="14">
        <v>43748</v>
      </c>
      <c r="AA30" t="s">
        <v>22</v>
      </c>
      <c r="AI30" s="22">
        <v>13</v>
      </c>
      <c r="AJ30" s="22" t="s">
        <v>93</v>
      </c>
    </row>
    <row r="31" spans="4:36" x14ac:dyDescent="0.3">
      <c r="D31" s="6" t="s">
        <v>46</v>
      </c>
      <c r="E31" s="6">
        <f>COUNTIFS(web_data!$E$2:$E$1189,calculation!D6)</f>
        <v>7</v>
      </c>
      <c r="F31" s="6">
        <f>G31+(COUNTIF($G$2:G31,G31)-1)*0.0000001</f>
        <v>32</v>
      </c>
      <c r="G31" s="6">
        <f>SUMIFS(web_data!$C$2:$C$1189,web_data!$E$2:$E$1189,calculation!D31)</f>
        <v>32</v>
      </c>
      <c r="H31" s="6"/>
      <c r="I31" s="6"/>
      <c r="J31" s="6"/>
      <c r="M31" s="6" t="s">
        <v>17</v>
      </c>
      <c r="N31" s="6">
        <v>100</v>
      </c>
      <c r="O31" s="6">
        <f>N31+(COUNTIF($N$2:N31,N31)-1)*0.0000001</f>
        <v>100</v>
      </c>
      <c r="P31" s="9">
        <v>43166</v>
      </c>
      <c r="Q31" s="6" t="s">
        <v>8</v>
      </c>
      <c r="R31" s="6" t="s">
        <v>18</v>
      </c>
      <c r="S31" s="6" t="s">
        <v>19</v>
      </c>
      <c r="U31" s="12">
        <v>28</v>
      </c>
      <c r="V31" s="12" t="s">
        <v>95</v>
      </c>
      <c r="W31" s="12" t="s">
        <v>97</v>
      </c>
      <c r="X31" s="12" t="s">
        <v>13</v>
      </c>
      <c r="Y31" s="12">
        <v>12.6</v>
      </c>
      <c r="Z31" s="14">
        <v>43389</v>
      </c>
      <c r="AA31" t="s">
        <v>32</v>
      </c>
      <c r="AI31" s="22">
        <v>12.6</v>
      </c>
      <c r="AJ31" s="22" t="s">
        <v>95</v>
      </c>
    </row>
    <row r="32" spans="4:36" x14ac:dyDescent="0.3">
      <c r="D32" s="6" t="s">
        <v>1342</v>
      </c>
      <c r="E32" s="6">
        <f>COUNTIFS(web_data!$E$2:$E$1189,calculation!D41)</f>
        <v>1</v>
      </c>
      <c r="F32" s="6">
        <f>G32+(COUNTIF($G$2:G32,G32)-1)*0.0000001</f>
        <v>1.7000001</v>
      </c>
      <c r="G32" s="6">
        <f>SUMIFS(web_data!$C$2:$C$1189,web_data!$E$2:$E$1189,calculation!D32)</f>
        <v>1.7</v>
      </c>
      <c r="H32" s="6"/>
      <c r="I32" s="6"/>
      <c r="J32" s="6"/>
      <c r="M32" s="6" t="s">
        <v>103</v>
      </c>
      <c r="N32" s="6">
        <v>12</v>
      </c>
      <c r="O32" s="6">
        <f>N32+(COUNTIF($N$2:N32,N32)-1)*0.0000001</f>
        <v>12.000000500000001</v>
      </c>
      <c r="P32" s="9">
        <v>43089</v>
      </c>
      <c r="Q32" s="6" t="s">
        <v>13</v>
      </c>
      <c r="R32" s="6" t="s">
        <v>22</v>
      </c>
      <c r="S32" s="6" t="s">
        <v>78</v>
      </c>
      <c r="U32" s="12">
        <v>29</v>
      </c>
      <c r="V32" s="12" t="s">
        <v>99</v>
      </c>
      <c r="W32" s="12" t="s">
        <v>10</v>
      </c>
      <c r="X32" s="12" t="s">
        <v>13</v>
      </c>
      <c r="Y32" s="12">
        <v>12.59</v>
      </c>
      <c r="Z32" s="14">
        <v>43768</v>
      </c>
      <c r="AA32" t="s">
        <v>22</v>
      </c>
      <c r="AI32" s="22">
        <v>12.59</v>
      </c>
      <c r="AJ32" s="22" t="s">
        <v>99</v>
      </c>
    </row>
    <row r="33" spans="4:36" x14ac:dyDescent="0.3">
      <c r="D33" s="6" t="s">
        <v>362</v>
      </c>
      <c r="E33" s="6">
        <f>COUNTIFS(web_data!$E$2:$E$1189,calculation!D23)</f>
        <v>16</v>
      </c>
      <c r="F33" s="6">
        <f>G33+(COUNTIF($G$2:G33,G33)-1)*0.0000001</f>
        <v>39.080000000000005</v>
      </c>
      <c r="G33" s="6">
        <f>SUMIFS(web_data!$C$2:$C$1189,web_data!$E$2:$E$1189,calculation!D33)</f>
        <v>39.080000000000005</v>
      </c>
      <c r="H33" s="6"/>
      <c r="I33" s="6"/>
      <c r="J33" s="6"/>
      <c r="M33" s="6" t="s">
        <v>53</v>
      </c>
      <c r="N33" s="6">
        <v>22</v>
      </c>
      <c r="O33" s="6">
        <f>N33+(COUNTIF($N$2:N33,N33)-1)*0.0000001</f>
        <v>22</v>
      </c>
      <c r="P33" s="9">
        <v>42941</v>
      </c>
      <c r="Q33" s="6" t="s">
        <v>54</v>
      </c>
      <c r="R33" s="6" t="s">
        <v>55</v>
      </c>
      <c r="S33" s="6" t="s">
        <v>56</v>
      </c>
      <c r="U33" s="12">
        <v>30</v>
      </c>
      <c r="V33" s="12" t="s">
        <v>101</v>
      </c>
      <c r="W33" s="12" t="s">
        <v>23</v>
      </c>
      <c r="X33" s="12" t="s">
        <v>13</v>
      </c>
      <c r="Y33" s="12">
        <v>12.3</v>
      </c>
      <c r="Z33" s="14">
        <v>43230</v>
      </c>
      <c r="AA33" t="s">
        <v>18</v>
      </c>
      <c r="AI33" s="22">
        <v>12.3</v>
      </c>
      <c r="AJ33" s="22" t="s">
        <v>101</v>
      </c>
    </row>
    <row r="34" spans="4:36" x14ac:dyDescent="0.3">
      <c r="D34" s="6" t="s">
        <v>1155</v>
      </c>
      <c r="E34" s="6">
        <f>COUNTIFS(web_data!$E$2:$E$1189,calculation!D37)</f>
        <v>5</v>
      </c>
      <c r="F34" s="6">
        <f>G34+(COUNTIF($G$2:G34,G34)-1)*0.0000001</f>
        <v>2</v>
      </c>
      <c r="G34" s="6">
        <f>SUMIFS(web_data!$C$2:$C$1189,web_data!$E$2:$E$1189,calculation!D34)</f>
        <v>2</v>
      </c>
      <c r="H34" s="6"/>
      <c r="I34" s="6"/>
      <c r="J34" s="6"/>
      <c r="M34" s="6" t="s">
        <v>7</v>
      </c>
      <c r="N34" s="6">
        <v>140</v>
      </c>
      <c r="O34" s="6">
        <f>N34+(COUNTIF($N$2:N34,N34)-1)*0.0000001</f>
        <v>140</v>
      </c>
      <c r="P34" s="9">
        <v>42920</v>
      </c>
      <c r="Q34" s="6" t="s">
        <v>8</v>
      </c>
      <c r="R34" s="6" t="s">
        <v>9</v>
      </c>
      <c r="S34" s="6" t="s">
        <v>10</v>
      </c>
      <c r="U34" s="12">
        <v>31</v>
      </c>
      <c r="V34" s="12" t="s">
        <v>103</v>
      </c>
      <c r="W34" s="12" t="s">
        <v>78</v>
      </c>
      <c r="X34" s="12" t="s">
        <v>13</v>
      </c>
      <c r="Y34" s="12">
        <v>12.000000500000001</v>
      </c>
      <c r="Z34" s="14">
        <v>43089</v>
      </c>
      <c r="AA34" t="s">
        <v>22</v>
      </c>
      <c r="AI34" s="22">
        <v>12.000000500000001</v>
      </c>
      <c r="AJ34" s="22" t="s">
        <v>103</v>
      </c>
    </row>
    <row r="35" spans="4:36" x14ac:dyDescent="0.3">
      <c r="D35" s="6" t="s">
        <v>1504</v>
      </c>
      <c r="E35" s="6">
        <f>COUNTIFS(web_data!$E$2:$E$1189,calculation!D46)</f>
        <v>3</v>
      </c>
      <c r="F35" s="6">
        <f>G35+(COUNTIF($G$2:G35,G35)-1)*0.0000001</f>
        <v>2.5</v>
      </c>
      <c r="G35" s="6">
        <f>SUMIFS(web_data!$C$2:$C$1189,web_data!$E$2:$E$1189,calculation!D35)</f>
        <v>2.5</v>
      </c>
      <c r="H35" s="6"/>
      <c r="I35" s="6"/>
      <c r="J35" s="6"/>
      <c r="M35" s="6" t="s">
        <v>67</v>
      </c>
      <c r="N35" s="6">
        <v>15.5</v>
      </c>
      <c r="O35" s="6">
        <f>N35+(COUNTIF($N$2:N35,N35)-1)*0.0000001</f>
        <v>15.5</v>
      </c>
      <c r="P35" s="9">
        <v>42886</v>
      </c>
      <c r="Q35" s="6" t="s">
        <v>8</v>
      </c>
      <c r="R35" s="6" t="s">
        <v>9</v>
      </c>
      <c r="S35" s="6" t="s">
        <v>56</v>
      </c>
      <c r="U35" s="12">
        <v>32</v>
      </c>
      <c r="V35" s="12" t="s">
        <v>105</v>
      </c>
      <c r="W35" s="12" t="s">
        <v>70</v>
      </c>
      <c r="X35" s="12" t="s">
        <v>8</v>
      </c>
      <c r="Y35" s="12">
        <v>12.000000399999999</v>
      </c>
      <c r="Z35" s="14">
        <v>43258</v>
      </c>
      <c r="AA35" t="s">
        <v>55</v>
      </c>
      <c r="AI35" s="22">
        <v>12.000000399999999</v>
      </c>
      <c r="AJ35" s="22" t="s">
        <v>105</v>
      </c>
    </row>
    <row r="36" spans="4:36" x14ac:dyDescent="0.3">
      <c r="D36" s="6" t="s">
        <v>1227</v>
      </c>
      <c r="E36" s="6">
        <f>COUNTIFS(web_data!$E$2:$E$1189,calculation!D39)</f>
        <v>1</v>
      </c>
      <c r="F36" s="6">
        <f>G36+(COUNTIF($G$2:G36,G36)-1)*0.0000001</f>
        <v>3</v>
      </c>
      <c r="G36" s="6">
        <f>SUMIFS(web_data!$C$2:$C$1189,web_data!$E$2:$E$1189,calculation!D36)</f>
        <v>3</v>
      </c>
      <c r="H36" s="6"/>
      <c r="I36" s="6"/>
      <c r="J36" s="6"/>
      <c r="M36" s="6" t="s">
        <v>58</v>
      </c>
      <c r="N36" s="6">
        <v>20</v>
      </c>
      <c r="O36" s="6">
        <f>N36+(COUNTIF($N$2:N36,N36)-1)*0.0000001</f>
        <v>20.000000100000001</v>
      </c>
      <c r="P36" s="9">
        <v>42460</v>
      </c>
      <c r="Q36" s="6" t="s">
        <v>8</v>
      </c>
      <c r="R36" s="6" t="s">
        <v>59</v>
      </c>
      <c r="S36" s="6" t="s">
        <v>19</v>
      </c>
      <c r="U36" s="12">
        <v>33</v>
      </c>
      <c r="V36" s="12" t="s">
        <v>107</v>
      </c>
      <c r="W36" s="12" t="s">
        <v>97</v>
      </c>
      <c r="X36" s="12" t="s">
        <v>13</v>
      </c>
      <c r="Y36" s="12">
        <v>12.0000003</v>
      </c>
      <c r="Z36" s="14">
        <v>43259</v>
      </c>
      <c r="AA36" t="s">
        <v>9</v>
      </c>
      <c r="AI36" s="22">
        <v>12.0000003</v>
      </c>
      <c r="AJ36" s="22" t="s">
        <v>107</v>
      </c>
    </row>
    <row r="37" spans="4:36" x14ac:dyDescent="0.3">
      <c r="D37" s="6" t="s">
        <v>1392</v>
      </c>
      <c r="E37" s="6">
        <f>COUNTIFS(web_data!$E$2:$E$1189,calculation!D43)</f>
        <v>23</v>
      </c>
      <c r="F37" s="6">
        <f>G37+(COUNTIF($G$2:G37,G37)-1)*0.0000001</f>
        <v>5.7</v>
      </c>
      <c r="G37" s="6">
        <f>SUMIFS(web_data!$C$2:$C$1189,web_data!$E$2:$E$1189,calculation!D37)</f>
        <v>5.7</v>
      </c>
      <c r="H37" s="6"/>
      <c r="I37" s="6"/>
      <c r="J37" s="6"/>
      <c r="M37" s="6" t="s">
        <v>69</v>
      </c>
      <c r="N37" s="6">
        <v>15</v>
      </c>
      <c r="O37" s="6">
        <f>N37+(COUNTIF($N$2:N37,N37)-1)*0.0000001</f>
        <v>15.000000399999999</v>
      </c>
      <c r="P37" s="9">
        <v>42027</v>
      </c>
      <c r="Q37" s="6" t="s">
        <v>8</v>
      </c>
      <c r="R37" s="6" t="s">
        <v>18</v>
      </c>
      <c r="S37" s="6" t="s">
        <v>70</v>
      </c>
      <c r="U37" s="12">
        <v>34</v>
      </c>
      <c r="V37" s="12" t="s">
        <v>113</v>
      </c>
      <c r="W37" s="12" t="s">
        <v>19</v>
      </c>
      <c r="X37" s="12" t="s">
        <v>8</v>
      </c>
      <c r="Y37" s="12">
        <v>12.000000200000001</v>
      </c>
      <c r="Z37" s="14">
        <v>44034</v>
      </c>
      <c r="AA37" t="s">
        <v>9</v>
      </c>
      <c r="AI37" s="22">
        <v>12.000000200000001</v>
      </c>
      <c r="AJ37" s="22" t="s">
        <v>113</v>
      </c>
    </row>
    <row r="38" spans="4:36" x14ac:dyDescent="0.3">
      <c r="D38" s="6" t="s">
        <v>1525</v>
      </c>
      <c r="E38" s="6">
        <f>COUNTIFS(web_data!$E$2:$E$1189,calculation!D47)</f>
        <v>2</v>
      </c>
      <c r="F38" s="6">
        <f>G38+(COUNTIF($G$2:G38,G38)-1)*0.0000001</f>
        <v>2.5000000999999998</v>
      </c>
      <c r="G38" s="6">
        <f>SUMIFS(web_data!$C$2:$C$1189,web_data!$E$2:$E$1189,calculation!D38)</f>
        <v>2.5</v>
      </c>
      <c r="H38" s="6"/>
      <c r="I38" s="6"/>
      <c r="J38" s="6"/>
      <c r="M38" s="6" t="s">
        <v>34</v>
      </c>
      <c r="N38" s="6">
        <v>39</v>
      </c>
      <c r="O38" s="6">
        <f>N38+(COUNTIF($N$2:N38,N38)-1)*0.0000001</f>
        <v>39</v>
      </c>
      <c r="P38" s="9">
        <v>42003</v>
      </c>
      <c r="Q38" s="6" t="s">
        <v>13</v>
      </c>
      <c r="R38" s="6" t="s">
        <v>22</v>
      </c>
      <c r="S38" s="6" t="s">
        <v>35</v>
      </c>
      <c r="U38" s="12">
        <v>35</v>
      </c>
      <c r="V38" s="12" t="s">
        <v>116</v>
      </c>
      <c r="W38" s="12" t="s">
        <v>23</v>
      </c>
      <c r="X38" s="12" t="s">
        <v>13</v>
      </c>
      <c r="Y38" s="12">
        <v>12.000000099999999</v>
      </c>
      <c r="Z38" s="14">
        <v>44307</v>
      </c>
      <c r="AA38" t="s">
        <v>59</v>
      </c>
      <c r="AI38" s="22">
        <v>12.000000099999999</v>
      </c>
      <c r="AJ38" s="22" t="s">
        <v>116</v>
      </c>
    </row>
    <row r="39" spans="4:36" x14ac:dyDescent="0.3">
      <c r="D39" s="6" t="s">
        <v>160</v>
      </c>
      <c r="E39" s="6">
        <f>COUNTIFS(web_data!$E$2:$E$1189,calculation!D12)</f>
        <v>6</v>
      </c>
      <c r="F39" s="6">
        <f>G39+(COUNTIF($G$2:G39,G39)-1)*0.0000001</f>
        <v>10</v>
      </c>
      <c r="G39" s="6">
        <f>SUMIFS(web_data!$C$2:$C$1189,web_data!$E$2:$E$1189,calculation!D39)</f>
        <v>10</v>
      </c>
      <c r="H39" s="6"/>
      <c r="I39" s="6"/>
      <c r="J39" s="6"/>
      <c r="M39" s="6" t="s">
        <v>21</v>
      </c>
      <c r="N39" s="6">
        <v>95</v>
      </c>
      <c r="O39" s="6">
        <f>N39+(COUNTIF($N$2:N39,N39)-1)*0.0000001</f>
        <v>95</v>
      </c>
      <c r="P39" s="9">
        <v>41662</v>
      </c>
      <c r="Q39" s="6" t="s">
        <v>13</v>
      </c>
      <c r="R39" s="6" t="s">
        <v>22</v>
      </c>
      <c r="S39" s="6" t="s">
        <v>23</v>
      </c>
      <c r="U39" s="12">
        <v>36</v>
      </c>
      <c r="V39" s="12" t="s">
        <v>110</v>
      </c>
      <c r="W39" s="12" t="s">
        <v>28</v>
      </c>
      <c r="X39" s="12" t="s">
        <v>13</v>
      </c>
      <c r="Y39" s="12">
        <v>12</v>
      </c>
      <c r="Z39" s="14">
        <v>44482</v>
      </c>
      <c r="AA39" t="s">
        <v>18</v>
      </c>
      <c r="AI39" s="22">
        <v>12</v>
      </c>
      <c r="AJ39" s="22" t="s">
        <v>110</v>
      </c>
    </row>
    <row r="40" spans="4:36" x14ac:dyDescent="0.3">
      <c r="D40" s="6" t="s">
        <v>877</v>
      </c>
      <c r="E40" s="6">
        <f>COUNTIFS(web_data!$E$2:$E$1189,calculation!D32)</f>
        <v>1</v>
      </c>
      <c r="F40" s="6">
        <f>G40+(COUNTIF($G$2:G40,G40)-1)*0.0000001</f>
        <v>5.05</v>
      </c>
      <c r="G40" s="6">
        <f>SUMIFS(web_data!$C$2:$C$1189,web_data!$E$2:$E$1189,calculation!D40)</f>
        <v>5.05</v>
      </c>
      <c r="H40" s="6"/>
      <c r="I40" s="6"/>
      <c r="J40" s="6"/>
      <c r="M40" s="6" t="s">
        <v>48</v>
      </c>
      <c r="N40" s="6">
        <v>27</v>
      </c>
      <c r="O40" s="6">
        <f>N40+(COUNTIF($N$2:N40,N40)-1)*0.0000001</f>
        <v>27</v>
      </c>
      <c r="P40" s="9">
        <v>41066</v>
      </c>
      <c r="Q40" s="6" t="s">
        <v>13</v>
      </c>
      <c r="R40" s="6" t="s">
        <v>49</v>
      </c>
      <c r="S40" s="6" t="s">
        <v>19</v>
      </c>
      <c r="U40" s="12">
        <v>37</v>
      </c>
      <c r="V40" s="12" t="s">
        <v>118</v>
      </c>
      <c r="W40" s="12" t="s">
        <v>35</v>
      </c>
      <c r="X40" s="12" t="s">
        <v>119</v>
      </c>
      <c r="Y40" s="12">
        <v>11.8</v>
      </c>
      <c r="Z40" s="14">
        <v>44281</v>
      </c>
      <c r="AA40" t="s">
        <v>22</v>
      </c>
      <c r="AI40" s="22">
        <v>11.8</v>
      </c>
      <c r="AJ40" s="22" t="s">
        <v>118</v>
      </c>
    </row>
    <row r="41" spans="4:36" x14ac:dyDescent="0.3">
      <c r="D41" s="6" t="s">
        <v>1144</v>
      </c>
      <c r="E41" s="6">
        <f>COUNTIFS(web_data!$E$2:$E$1189,calculation!D36)</f>
        <v>2</v>
      </c>
      <c r="F41" s="6">
        <f>G41+(COUNTIF($G$2:G41,G41)-1)*0.0000001</f>
        <v>2.0000000999999998</v>
      </c>
      <c r="G41" s="6">
        <f>SUMIFS(web_data!$C$2:$C$1189,web_data!$E$2:$E$1189,calculation!D41)</f>
        <v>2</v>
      </c>
      <c r="H41" s="6"/>
      <c r="I41" s="6"/>
      <c r="J41" s="6"/>
      <c r="M41" s="6" t="s">
        <v>12</v>
      </c>
      <c r="N41" s="6">
        <v>127</v>
      </c>
      <c r="O41" s="6">
        <f>N41+(COUNTIF($N$2:N41,N41)-1)*0.0000001</f>
        <v>127</v>
      </c>
      <c r="P41" s="9">
        <v>40920</v>
      </c>
      <c r="Q41" s="6" t="s">
        <v>13</v>
      </c>
      <c r="R41" s="6" t="s">
        <v>14</v>
      </c>
      <c r="S41" s="6" t="s">
        <v>15</v>
      </c>
      <c r="U41" s="12">
        <v>38</v>
      </c>
      <c r="V41" s="12" t="s">
        <v>122</v>
      </c>
      <c r="W41" s="12" t="s">
        <v>28</v>
      </c>
      <c r="X41" s="12" t="s">
        <v>13</v>
      </c>
      <c r="Y41" s="12">
        <v>11.7</v>
      </c>
      <c r="Z41" s="14">
        <v>43419</v>
      </c>
      <c r="AA41" t="s">
        <v>22</v>
      </c>
      <c r="AI41" s="22">
        <v>11.7</v>
      </c>
      <c r="AJ41" s="22" t="s">
        <v>122</v>
      </c>
    </row>
    <row r="42" spans="4:36" x14ac:dyDescent="0.3">
      <c r="D42" s="6" t="s">
        <v>499</v>
      </c>
      <c r="E42" s="6">
        <f>COUNTIFS(web_data!$E$2:$E$1189,calculation!D28)</f>
        <v>1</v>
      </c>
      <c r="F42" s="6">
        <f>G42+(COUNTIF($G$2:G42,G42)-1)*0.0000001</f>
        <v>7.61</v>
      </c>
      <c r="G42" s="6">
        <f>SUMIFS(web_data!$C$2:$C$1189,web_data!$E$2:$E$1189,calculation!D42)</f>
        <v>7.61</v>
      </c>
      <c r="H42" s="6"/>
      <c r="I42" s="6"/>
      <c r="J42" s="6"/>
      <c r="U42" s="12">
        <v>39</v>
      </c>
      <c r="V42" s="12" t="s">
        <v>124</v>
      </c>
      <c r="W42" s="12" t="s">
        <v>125</v>
      </c>
      <c r="X42" s="12" t="s">
        <v>8</v>
      </c>
      <c r="Y42" s="12">
        <v>11.4</v>
      </c>
      <c r="Z42" s="14">
        <v>44261</v>
      </c>
      <c r="AA42" t="s">
        <v>49</v>
      </c>
      <c r="AI42" s="22">
        <v>11.4</v>
      </c>
      <c r="AJ42" s="22" t="s">
        <v>124</v>
      </c>
    </row>
    <row r="43" spans="4:36" x14ac:dyDescent="0.3">
      <c r="D43" s="6" t="s">
        <v>311</v>
      </c>
      <c r="E43" s="6">
        <f>COUNTIFS(web_data!$E$2:$E$1189,calculation!D19)</f>
        <v>3</v>
      </c>
      <c r="F43" s="6">
        <f>G43+(COUNTIF($G$2:G43,G43)-1)*0.0000001</f>
        <v>50.519999999999989</v>
      </c>
      <c r="G43" s="6">
        <f>SUMIFS(web_data!$C$2:$C$1189,web_data!$E$2:$E$1189,calculation!D43)</f>
        <v>50.519999999999989</v>
      </c>
      <c r="H43" s="6"/>
      <c r="I43" s="6"/>
      <c r="J43" s="6"/>
      <c r="U43" s="12">
        <v>40</v>
      </c>
      <c r="V43" s="12" t="s">
        <v>127</v>
      </c>
      <c r="W43" s="12" t="s">
        <v>28</v>
      </c>
      <c r="X43" s="12" t="s">
        <v>13</v>
      </c>
      <c r="Y43" s="12">
        <v>11.25</v>
      </c>
      <c r="Z43" s="14">
        <v>43929</v>
      </c>
      <c r="AA43" t="s">
        <v>14</v>
      </c>
      <c r="AI43" s="22">
        <v>11.25</v>
      </c>
      <c r="AJ43" s="22" t="s">
        <v>127</v>
      </c>
    </row>
    <row r="44" spans="4:36" x14ac:dyDescent="0.3">
      <c r="D44" s="6" t="s">
        <v>292</v>
      </c>
      <c r="E44" s="6">
        <f>COUNTIFS(web_data!$E$2:$E$1189,calculation!D18)</f>
        <v>2</v>
      </c>
      <c r="F44" s="6">
        <f>G44+(COUNTIF($G$2:G44,G44)-1)*0.0000001</f>
        <v>57.040000000000006</v>
      </c>
      <c r="G44" s="6">
        <f>SUMIFS(web_data!$C$2:$C$1189,web_data!$E$2:$E$1189,calculation!D44)</f>
        <v>57.040000000000006</v>
      </c>
      <c r="H44" s="6"/>
      <c r="I44" s="6"/>
      <c r="J44" s="6"/>
    </row>
    <row r="45" spans="4:36" x14ac:dyDescent="0.3">
      <c r="D45" s="6" t="s">
        <v>1420</v>
      </c>
      <c r="E45" s="6">
        <f>COUNTIFS(web_data!$E$2:$E$1189,calculation!D44)</f>
        <v>23</v>
      </c>
      <c r="F45" s="6">
        <f>G45+(COUNTIF($G$2:G45,G45)-1)*0.0000001</f>
        <v>2.59</v>
      </c>
      <c r="G45" s="6">
        <f>SUMIFS(web_data!$C$2:$C$1189,web_data!$E$2:$E$1189,calculation!D45)</f>
        <v>2.59</v>
      </c>
      <c r="H45" s="6"/>
      <c r="I45" s="6"/>
      <c r="J45" s="6"/>
    </row>
    <row r="46" spans="4:36" x14ac:dyDescent="0.3">
      <c r="D46" s="6" t="s">
        <v>355</v>
      </c>
      <c r="E46" s="6">
        <f>COUNTIFS(web_data!$E$2:$E$1189,calculation!D22)</f>
        <v>1</v>
      </c>
      <c r="F46" s="6">
        <f>G46+(COUNTIF($G$2:G46,G46)-1)*0.0000001</f>
        <v>8.9499999999999993</v>
      </c>
      <c r="G46" s="6">
        <f>SUMIFS(web_data!$C$2:$C$1189,web_data!$E$2:$E$1189,calculation!D46)</f>
        <v>8.9499999999999993</v>
      </c>
      <c r="H46" s="6"/>
      <c r="I46" s="6"/>
      <c r="J46" s="6"/>
    </row>
    <row r="47" spans="4:36" x14ac:dyDescent="0.3">
      <c r="D47" s="6" t="s">
        <v>1182</v>
      </c>
      <c r="E47" s="6">
        <f>COUNTIFS(web_data!$E$2:$E$1189,calculation!D38)</f>
        <v>2</v>
      </c>
      <c r="F47" s="6">
        <f>G47+(COUNTIF($G$2:G47,G47)-1)*0.0000001</f>
        <v>3.0000000999999998</v>
      </c>
      <c r="G47" s="6">
        <f>SUMIFS(web_data!$C$2:$C$1189,web_data!$E$2:$E$1189,calculation!D47)</f>
        <v>3</v>
      </c>
      <c r="H47" s="6"/>
      <c r="I47" s="6"/>
      <c r="J47" s="6"/>
    </row>
    <row r="48" spans="4:36" x14ac:dyDescent="0.3">
      <c r="D48" s="6" t="s">
        <v>1875</v>
      </c>
      <c r="E48" s="6">
        <f>COUNTIFS(web_data!$E$2:$E$1189,calculation!D48)</f>
        <v>1</v>
      </c>
      <c r="F48" s="6">
        <f>G48+(COUNTIF($G$2:G48,G48)-1)*0.0000001</f>
        <v>1.2</v>
      </c>
      <c r="G48" s="6">
        <f>SUMIFS(web_data!$C$2:$C$1189,web_data!$E$2:$E$1189,calculation!D48)</f>
        <v>1.2</v>
      </c>
      <c r="H48" s="6"/>
      <c r="I48" s="6"/>
      <c r="J48" s="6"/>
    </row>
    <row r="49" spans="4:10" x14ac:dyDescent="0.3">
      <c r="D49" s="6" t="s">
        <v>2622</v>
      </c>
      <c r="E49" s="6">
        <f>COUNTIFS(web_data!$E$2:$E$1189,calculation!D49)</f>
        <v>1</v>
      </c>
      <c r="F49" s="6">
        <f>G49+(COUNTIF($G$2:G49,G49)-1)*0.0000001</f>
        <v>1</v>
      </c>
      <c r="G49" s="6">
        <f>SUMIFS(web_data!$C$2:$C$1189,web_data!$E$2:$E$1189,calculation!D49)</f>
        <v>1</v>
      </c>
      <c r="H49" s="6"/>
      <c r="I49" s="6"/>
      <c r="J49" s="6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Drop Down 4">
              <controlPr defaultSize="0" autoLine="0" autoPict="0">
                <anchor moveWithCells="1">
                  <from>
                    <xdr:col>8</xdr:col>
                    <xdr:colOff>7620</xdr:colOff>
                    <xdr:row>3</xdr:row>
                    <xdr:rowOff>144780</xdr:rowOff>
                  </from>
                  <to>
                    <xdr:col>9</xdr:col>
                    <xdr:colOff>495300</xdr:colOff>
                    <xdr:row>5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189"/>
  <sheetViews>
    <sheetView topLeftCell="C21" workbookViewId="0">
      <selection activeCell="B42" sqref="B42:G42"/>
    </sheetView>
  </sheetViews>
  <sheetFormatPr defaultRowHeight="14.4" x14ac:dyDescent="0.3"/>
  <cols>
    <col min="1" max="1" width="10.44140625" customWidth="1"/>
    <col min="2" max="2" width="17.88671875" customWidth="1"/>
    <col min="3" max="3" width="16.44140625" customWidth="1"/>
    <col min="4" max="4" width="15.33203125" customWidth="1"/>
    <col min="5" max="5" width="15.21875" customWidth="1"/>
    <col min="6" max="6" width="14.33203125" customWidth="1"/>
    <col min="7" max="7" width="34.33203125" customWidth="1"/>
    <col min="8" max="8" width="16" customWidth="1"/>
    <col min="16" max="16" width="12.5546875" customWidth="1"/>
    <col min="17" max="17" width="11.44140625" customWidth="1"/>
  </cols>
  <sheetData>
    <row r="1" spans="1:18" x14ac:dyDescent="0.3">
      <c r="A1" s="2" t="s">
        <v>3154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18" x14ac:dyDescent="0.3">
      <c r="A2">
        <v>0</v>
      </c>
      <c r="B2" t="s">
        <v>7</v>
      </c>
      <c r="C2">
        <v>140</v>
      </c>
      <c r="D2" s="1">
        <v>42920</v>
      </c>
      <c r="E2" t="s">
        <v>8</v>
      </c>
      <c r="F2" t="s">
        <v>9</v>
      </c>
      <c r="G2" t="s">
        <v>10</v>
      </c>
      <c r="H2" t="s">
        <v>11</v>
      </c>
      <c r="O2" s="3"/>
    </row>
    <row r="3" spans="1:18" x14ac:dyDescent="0.3">
      <c r="A3">
        <v>1</v>
      </c>
      <c r="B3" t="s">
        <v>12</v>
      </c>
      <c r="C3">
        <v>127</v>
      </c>
      <c r="D3" s="1">
        <v>40920</v>
      </c>
      <c r="E3" t="s">
        <v>13</v>
      </c>
      <c r="F3" t="s">
        <v>14</v>
      </c>
      <c r="G3" t="s">
        <v>15</v>
      </c>
      <c r="H3" t="s">
        <v>16</v>
      </c>
      <c r="O3" s="3"/>
    </row>
    <row r="4" spans="1:18" x14ac:dyDescent="0.3">
      <c r="A4">
        <v>2</v>
      </c>
      <c r="B4" t="s">
        <v>17</v>
      </c>
      <c r="C4">
        <v>100</v>
      </c>
      <c r="D4" s="1">
        <v>43166</v>
      </c>
      <c r="E4" t="s">
        <v>8</v>
      </c>
      <c r="F4" t="s">
        <v>18</v>
      </c>
      <c r="G4" t="s">
        <v>19</v>
      </c>
      <c r="H4" t="s">
        <v>20</v>
      </c>
      <c r="O4" s="3"/>
    </row>
    <row r="5" spans="1:18" x14ac:dyDescent="0.3">
      <c r="A5">
        <v>3</v>
      </c>
      <c r="B5" t="s">
        <v>21</v>
      </c>
      <c r="C5">
        <v>95</v>
      </c>
      <c r="D5" t="s">
        <v>2722</v>
      </c>
      <c r="E5" t="s">
        <v>13</v>
      </c>
      <c r="F5" t="s">
        <v>22</v>
      </c>
      <c r="G5" t="s">
        <v>23</v>
      </c>
      <c r="H5" t="s">
        <v>24</v>
      </c>
      <c r="O5" s="1"/>
      <c r="P5" s="2"/>
    </row>
    <row r="6" spans="1:18" x14ac:dyDescent="0.3">
      <c r="A6">
        <v>4</v>
      </c>
      <c r="B6" t="s">
        <v>25</v>
      </c>
      <c r="C6">
        <v>40</v>
      </c>
      <c r="D6" s="1">
        <v>43313</v>
      </c>
      <c r="E6" t="s">
        <v>26</v>
      </c>
      <c r="F6" t="s">
        <v>27</v>
      </c>
      <c r="G6" t="s">
        <v>28</v>
      </c>
      <c r="H6" t="s">
        <v>29</v>
      </c>
      <c r="O6" s="1"/>
    </row>
    <row r="7" spans="1:18" x14ac:dyDescent="0.3">
      <c r="A7">
        <v>5</v>
      </c>
      <c r="B7" t="s">
        <v>30</v>
      </c>
      <c r="C7">
        <v>40</v>
      </c>
      <c r="D7" s="1">
        <v>43501</v>
      </c>
      <c r="E7" t="s">
        <v>31</v>
      </c>
      <c r="F7" t="s">
        <v>32</v>
      </c>
      <c r="G7" t="s">
        <v>23</v>
      </c>
      <c r="H7" t="s">
        <v>33</v>
      </c>
      <c r="O7" s="3"/>
    </row>
    <row r="8" spans="1:18" x14ac:dyDescent="0.3">
      <c r="A8">
        <v>6</v>
      </c>
      <c r="B8" t="s">
        <v>34</v>
      </c>
      <c r="C8">
        <v>39</v>
      </c>
      <c r="D8" s="1" t="s">
        <v>2723</v>
      </c>
      <c r="E8" t="s">
        <v>13</v>
      </c>
      <c r="F8" t="s">
        <v>22</v>
      </c>
      <c r="G8" t="s">
        <v>35</v>
      </c>
      <c r="H8" t="s">
        <v>36</v>
      </c>
      <c r="O8" s="3"/>
      <c r="Q8" s="2" t="s">
        <v>2707</v>
      </c>
      <c r="R8" s="2" t="s">
        <v>2708</v>
      </c>
    </row>
    <row r="9" spans="1:18" x14ac:dyDescent="0.3">
      <c r="A9">
        <v>7</v>
      </c>
      <c r="B9" t="s">
        <v>37</v>
      </c>
      <c r="C9">
        <v>38</v>
      </c>
      <c r="D9" s="1">
        <v>43587</v>
      </c>
      <c r="E9" t="s">
        <v>13</v>
      </c>
      <c r="F9" t="s">
        <v>22</v>
      </c>
      <c r="G9" t="s">
        <v>38</v>
      </c>
      <c r="H9" t="s">
        <v>39</v>
      </c>
      <c r="O9" s="3"/>
      <c r="P9" s="1"/>
      <c r="Q9">
        <f>LARGE($C$2:$C$10,ROWS($C$2:C2))</f>
        <v>140</v>
      </c>
      <c r="R9" t="str">
        <f>INDEX($B$2:$B$12,MATCH(Q9,C2,0))</f>
        <v>ByteDance</v>
      </c>
    </row>
    <row r="10" spans="1:18" x14ac:dyDescent="0.3">
      <c r="A10">
        <v>8</v>
      </c>
      <c r="B10" t="s">
        <v>40</v>
      </c>
      <c r="C10">
        <v>33</v>
      </c>
      <c r="D10" s="1" t="s">
        <v>2724</v>
      </c>
      <c r="E10" t="s">
        <v>31</v>
      </c>
      <c r="F10" t="s">
        <v>32</v>
      </c>
      <c r="G10" t="s">
        <v>23</v>
      </c>
      <c r="H10" t="s">
        <v>41</v>
      </c>
      <c r="O10" s="3"/>
      <c r="Q10">
        <f>LARGE($C$2:$C$10,ROWS($C$2:C3))</f>
        <v>127</v>
      </c>
      <c r="R10" t="str">
        <f>INDEX($B$2:$B$10,MATCH(Q10,$C$2:$C$10,0))</f>
        <v>SpaceX</v>
      </c>
    </row>
    <row r="11" spans="1:18" x14ac:dyDescent="0.3">
      <c r="A11">
        <v>9</v>
      </c>
      <c r="B11" t="s">
        <v>42</v>
      </c>
      <c r="C11">
        <v>31.5</v>
      </c>
      <c r="D11" s="1" t="s">
        <v>2725</v>
      </c>
      <c r="E11" t="s">
        <v>13</v>
      </c>
      <c r="F11" t="s">
        <v>43</v>
      </c>
      <c r="G11" t="s">
        <v>15</v>
      </c>
      <c r="H11" t="s">
        <v>44</v>
      </c>
      <c r="O11" s="3"/>
      <c r="Q11">
        <f>LARGE($C$2:$C$10,ROWS($C$2:C4))</f>
        <v>100</v>
      </c>
      <c r="R11" t="str">
        <f t="shared" ref="R11:R16" si="0">INDEX($B$2:$B$10,MATCH(Q11,$C$2:$C$10,0))</f>
        <v>SHEIN</v>
      </c>
    </row>
    <row r="12" spans="1:18" x14ac:dyDescent="0.3">
      <c r="A12">
        <v>10</v>
      </c>
      <c r="B12" t="s">
        <v>45</v>
      </c>
      <c r="C12">
        <v>32</v>
      </c>
      <c r="D12" s="1" t="s">
        <v>2726</v>
      </c>
      <c r="E12" t="s">
        <v>46</v>
      </c>
      <c r="G12" t="s">
        <v>23</v>
      </c>
      <c r="H12" t="s">
        <v>47</v>
      </c>
      <c r="O12" s="3"/>
      <c r="Q12">
        <f>LARGE($C$2:$C$10,ROWS($C$2:C5))</f>
        <v>95</v>
      </c>
      <c r="R12" t="str">
        <f t="shared" si="0"/>
        <v>Stripe</v>
      </c>
    </row>
    <row r="13" spans="1:18" x14ac:dyDescent="0.3">
      <c r="A13">
        <v>11</v>
      </c>
      <c r="B13" t="s">
        <v>48</v>
      </c>
      <c r="C13">
        <v>27</v>
      </c>
      <c r="D13" s="1">
        <v>41066</v>
      </c>
      <c r="E13" t="s">
        <v>13</v>
      </c>
      <c r="F13" t="s">
        <v>49</v>
      </c>
      <c r="G13" t="s">
        <v>19</v>
      </c>
      <c r="H13" t="s">
        <v>50</v>
      </c>
      <c r="O13" s="3"/>
      <c r="Q13">
        <f>LARGE($C$2:$C$10,ROWS($C$2:C6))</f>
        <v>40</v>
      </c>
      <c r="R13" t="str">
        <f t="shared" si="0"/>
        <v>Canva</v>
      </c>
    </row>
    <row r="14" spans="1:18" x14ac:dyDescent="0.3">
      <c r="A14">
        <v>12</v>
      </c>
      <c r="B14" t="s">
        <v>51</v>
      </c>
      <c r="C14">
        <v>25</v>
      </c>
      <c r="D14" s="1">
        <v>43588</v>
      </c>
      <c r="E14" t="s">
        <v>13</v>
      </c>
      <c r="F14" t="s">
        <v>22</v>
      </c>
      <c r="G14" t="s">
        <v>23</v>
      </c>
      <c r="H14" t="s">
        <v>52</v>
      </c>
      <c r="O14" s="3"/>
      <c r="Q14">
        <f>LARGE($C$2:$C$10,ROWS($C$2:C7))</f>
        <v>40</v>
      </c>
      <c r="R14" t="str">
        <f t="shared" si="0"/>
        <v>Canva</v>
      </c>
    </row>
    <row r="15" spans="1:18" x14ac:dyDescent="0.3">
      <c r="A15">
        <v>13</v>
      </c>
      <c r="B15" t="s">
        <v>53</v>
      </c>
      <c r="C15">
        <v>22</v>
      </c>
      <c r="D15" s="1" t="s">
        <v>2727</v>
      </c>
      <c r="E15" t="s">
        <v>54</v>
      </c>
      <c r="F15" t="s">
        <v>55</v>
      </c>
      <c r="G15" t="s">
        <v>56</v>
      </c>
      <c r="H15" t="s">
        <v>57</v>
      </c>
      <c r="O15" s="3"/>
      <c r="Q15">
        <f>LARGE($C$2:$C$10,ROWS($C$2:C8))</f>
        <v>39</v>
      </c>
      <c r="R15" t="str">
        <f t="shared" si="0"/>
        <v>Instacart</v>
      </c>
    </row>
    <row r="16" spans="1:18" x14ac:dyDescent="0.3">
      <c r="A16">
        <v>14</v>
      </c>
      <c r="B16" t="s">
        <v>58</v>
      </c>
      <c r="C16">
        <v>20</v>
      </c>
      <c r="D16" s="1" t="s">
        <v>2728</v>
      </c>
      <c r="E16" t="s">
        <v>8</v>
      </c>
      <c r="F16" t="s">
        <v>59</v>
      </c>
      <c r="G16" t="s">
        <v>19</v>
      </c>
      <c r="H16" t="s">
        <v>60</v>
      </c>
      <c r="O16" s="3"/>
      <c r="Q16">
        <f>LARGE($C$2:$C$10,ROWS($C$2:C9))</f>
        <v>38</v>
      </c>
      <c r="R16" t="str">
        <f t="shared" si="0"/>
        <v>Databricks</v>
      </c>
    </row>
    <row r="17" spans="1:15" x14ac:dyDescent="0.3">
      <c r="A17">
        <v>15</v>
      </c>
      <c r="B17" t="s">
        <v>61</v>
      </c>
      <c r="C17">
        <v>20</v>
      </c>
      <c r="D17" s="1">
        <v>44381</v>
      </c>
      <c r="E17" t="s">
        <v>62</v>
      </c>
      <c r="F17" t="s">
        <v>63</v>
      </c>
      <c r="G17" t="s">
        <v>35</v>
      </c>
      <c r="H17" t="s">
        <v>64</v>
      </c>
      <c r="O17" s="3"/>
    </row>
    <row r="18" spans="1:15" x14ac:dyDescent="0.3">
      <c r="A18">
        <v>16</v>
      </c>
      <c r="B18" t="s">
        <v>65</v>
      </c>
      <c r="C18">
        <v>17.5</v>
      </c>
      <c r="D18" s="1">
        <v>44682</v>
      </c>
      <c r="E18" t="s">
        <v>13</v>
      </c>
      <c r="F18" t="s">
        <v>22</v>
      </c>
      <c r="G18" t="s">
        <v>28</v>
      </c>
      <c r="H18" t="s">
        <v>66</v>
      </c>
      <c r="O18" s="3"/>
    </row>
    <row r="19" spans="1:15" x14ac:dyDescent="0.3">
      <c r="A19">
        <v>17</v>
      </c>
      <c r="B19" t="s">
        <v>67</v>
      </c>
      <c r="C19">
        <v>15.5</v>
      </c>
      <c r="D19" s="1" t="s">
        <v>2729</v>
      </c>
      <c r="E19" t="s">
        <v>8</v>
      </c>
      <c r="F19" t="s">
        <v>9</v>
      </c>
      <c r="G19" t="s">
        <v>56</v>
      </c>
      <c r="H19" t="s">
        <v>68</v>
      </c>
      <c r="O19" s="3"/>
    </row>
    <row r="20" spans="1:15" x14ac:dyDescent="0.3">
      <c r="A20">
        <v>18</v>
      </c>
      <c r="B20" t="s">
        <v>69</v>
      </c>
      <c r="C20">
        <v>15</v>
      </c>
      <c r="D20" s="1" t="s">
        <v>2730</v>
      </c>
      <c r="E20" t="s">
        <v>8</v>
      </c>
      <c r="F20" t="s">
        <v>18</v>
      </c>
      <c r="G20" t="s">
        <v>70</v>
      </c>
      <c r="H20" t="s">
        <v>71</v>
      </c>
      <c r="O20" s="3"/>
    </row>
    <row r="21" spans="1:15" x14ac:dyDescent="0.3">
      <c r="A21">
        <v>19</v>
      </c>
      <c r="B21" t="s">
        <v>72</v>
      </c>
      <c r="C21">
        <v>15</v>
      </c>
      <c r="D21" s="1" t="s">
        <v>2731</v>
      </c>
      <c r="E21" t="s">
        <v>13</v>
      </c>
      <c r="F21" t="s">
        <v>22</v>
      </c>
      <c r="G21" t="s">
        <v>28</v>
      </c>
      <c r="H21" t="s">
        <v>73</v>
      </c>
      <c r="O21" s="3"/>
    </row>
    <row r="22" spans="1:15" x14ac:dyDescent="0.3">
      <c r="A22">
        <v>20</v>
      </c>
      <c r="B22" t="s">
        <v>74</v>
      </c>
      <c r="C22">
        <v>15</v>
      </c>
      <c r="D22" s="1">
        <v>44053</v>
      </c>
      <c r="E22" t="s">
        <v>13</v>
      </c>
      <c r="F22" t="s">
        <v>75</v>
      </c>
      <c r="G22" t="s">
        <v>35</v>
      </c>
      <c r="H22" t="s">
        <v>76</v>
      </c>
      <c r="O22" s="3"/>
    </row>
    <row r="23" spans="1:15" x14ac:dyDescent="0.3">
      <c r="A23">
        <v>21</v>
      </c>
      <c r="B23" t="s">
        <v>77</v>
      </c>
      <c r="C23">
        <v>15</v>
      </c>
      <c r="D23" s="1">
        <v>43833</v>
      </c>
      <c r="E23" t="s">
        <v>8</v>
      </c>
      <c r="F23" t="s">
        <v>9</v>
      </c>
      <c r="G23" t="s">
        <v>78</v>
      </c>
      <c r="H23" t="s">
        <v>79</v>
      </c>
      <c r="O23" s="3"/>
    </row>
    <row r="24" spans="1:15" x14ac:dyDescent="0.3">
      <c r="A24">
        <v>22</v>
      </c>
      <c r="B24" t="s">
        <v>80</v>
      </c>
      <c r="C24">
        <v>15</v>
      </c>
      <c r="D24" s="1" t="s">
        <v>2732</v>
      </c>
      <c r="E24" t="s">
        <v>13</v>
      </c>
      <c r="F24" t="s">
        <v>22</v>
      </c>
      <c r="G24" t="s">
        <v>23</v>
      </c>
      <c r="H24" t="s">
        <v>81</v>
      </c>
      <c r="O24" s="3"/>
    </row>
    <row r="25" spans="1:15" x14ac:dyDescent="0.3">
      <c r="A25">
        <v>23</v>
      </c>
      <c r="B25" t="s">
        <v>82</v>
      </c>
      <c r="C25">
        <v>14</v>
      </c>
      <c r="D25" s="1" t="s">
        <v>2733</v>
      </c>
      <c r="E25" t="s">
        <v>31</v>
      </c>
      <c r="F25" t="s">
        <v>32</v>
      </c>
      <c r="G25" t="s">
        <v>23</v>
      </c>
      <c r="H25" t="s">
        <v>83</v>
      </c>
      <c r="O25" s="3"/>
    </row>
    <row r="26" spans="1:15" x14ac:dyDescent="0.3">
      <c r="A26">
        <v>24</v>
      </c>
      <c r="B26" t="s">
        <v>84</v>
      </c>
      <c r="C26">
        <v>13.5</v>
      </c>
      <c r="D26" s="1">
        <v>43416</v>
      </c>
      <c r="E26" t="s">
        <v>13</v>
      </c>
      <c r="F26" t="s">
        <v>22</v>
      </c>
      <c r="G26" t="s">
        <v>23</v>
      </c>
      <c r="H26" t="s">
        <v>85</v>
      </c>
      <c r="O26" s="3"/>
    </row>
    <row r="27" spans="1:15" x14ac:dyDescent="0.3">
      <c r="A27">
        <v>25</v>
      </c>
      <c r="B27" t="s">
        <v>86</v>
      </c>
      <c r="C27">
        <v>13.3</v>
      </c>
      <c r="D27" s="1" t="s">
        <v>2726</v>
      </c>
      <c r="E27" t="s">
        <v>13</v>
      </c>
      <c r="F27" t="s">
        <v>87</v>
      </c>
      <c r="G27" t="s">
        <v>28</v>
      </c>
      <c r="H27" t="s">
        <v>88</v>
      </c>
      <c r="O27" s="3"/>
    </row>
    <row r="28" spans="1:15" x14ac:dyDescent="0.3">
      <c r="A28">
        <v>26</v>
      </c>
      <c r="B28" t="s">
        <v>89</v>
      </c>
      <c r="C28">
        <v>13</v>
      </c>
      <c r="D28" s="1" t="s">
        <v>2734</v>
      </c>
      <c r="E28" t="s">
        <v>90</v>
      </c>
      <c r="F28" t="s">
        <v>91</v>
      </c>
      <c r="G28" t="s">
        <v>38</v>
      </c>
      <c r="H28" t="s">
        <v>92</v>
      </c>
      <c r="O28" s="3"/>
    </row>
    <row r="29" spans="1:15" x14ac:dyDescent="0.3">
      <c r="A29">
        <v>27</v>
      </c>
      <c r="B29" t="s">
        <v>93</v>
      </c>
      <c r="C29">
        <v>13</v>
      </c>
      <c r="D29" s="1">
        <v>43748</v>
      </c>
      <c r="E29" t="s">
        <v>13</v>
      </c>
      <c r="F29" t="s">
        <v>22</v>
      </c>
      <c r="G29" t="s">
        <v>28</v>
      </c>
      <c r="H29" t="s">
        <v>94</v>
      </c>
      <c r="O29" s="3"/>
    </row>
    <row r="30" spans="1:15" x14ac:dyDescent="0.3">
      <c r="A30">
        <v>28</v>
      </c>
      <c r="B30" t="s">
        <v>95</v>
      </c>
      <c r="C30">
        <v>12.6</v>
      </c>
      <c r="D30" s="1" t="s">
        <v>2735</v>
      </c>
      <c r="E30" t="s">
        <v>13</v>
      </c>
      <c r="F30" t="s">
        <v>96</v>
      </c>
      <c r="G30" t="s">
        <v>97</v>
      </c>
      <c r="H30" t="s">
        <v>98</v>
      </c>
      <c r="O30" s="3"/>
    </row>
    <row r="31" spans="1:15" x14ac:dyDescent="0.3">
      <c r="A31">
        <v>29</v>
      </c>
      <c r="B31" t="s">
        <v>99</v>
      </c>
      <c r="C31">
        <v>12.59</v>
      </c>
      <c r="D31" s="1" t="s">
        <v>2736</v>
      </c>
      <c r="E31" t="s">
        <v>13</v>
      </c>
      <c r="F31" t="s">
        <v>22</v>
      </c>
      <c r="G31" t="s">
        <v>10</v>
      </c>
      <c r="H31" t="s">
        <v>100</v>
      </c>
      <c r="O31" s="3"/>
    </row>
    <row r="32" spans="1:15" x14ac:dyDescent="0.3">
      <c r="A32">
        <v>30</v>
      </c>
      <c r="B32" t="s">
        <v>101</v>
      </c>
      <c r="C32">
        <v>12.3</v>
      </c>
      <c r="D32" s="1">
        <v>43230</v>
      </c>
      <c r="E32" t="s">
        <v>13</v>
      </c>
      <c r="F32" t="s">
        <v>22</v>
      </c>
      <c r="G32" t="s">
        <v>23</v>
      </c>
      <c r="H32" t="s">
        <v>102</v>
      </c>
      <c r="O32" s="3"/>
    </row>
    <row r="33" spans="1:15" x14ac:dyDescent="0.3">
      <c r="A33">
        <v>31</v>
      </c>
      <c r="B33" t="s">
        <v>103</v>
      </c>
      <c r="C33">
        <v>12</v>
      </c>
      <c r="D33" s="1" t="s">
        <v>2737</v>
      </c>
      <c r="E33" t="s">
        <v>13</v>
      </c>
      <c r="F33" t="s">
        <v>22</v>
      </c>
      <c r="G33" t="s">
        <v>78</v>
      </c>
      <c r="H33" t="s">
        <v>104</v>
      </c>
      <c r="O33" s="3"/>
    </row>
    <row r="34" spans="1:15" x14ac:dyDescent="0.3">
      <c r="A34">
        <v>32</v>
      </c>
      <c r="B34" t="s">
        <v>105</v>
      </c>
      <c r="C34">
        <v>12</v>
      </c>
      <c r="D34" s="1">
        <v>43258</v>
      </c>
      <c r="E34" t="s">
        <v>8</v>
      </c>
      <c r="F34" t="s">
        <v>9</v>
      </c>
      <c r="G34" t="s">
        <v>70</v>
      </c>
      <c r="H34" t="s">
        <v>106</v>
      </c>
      <c r="O34" s="3"/>
    </row>
    <row r="35" spans="1:15" x14ac:dyDescent="0.3">
      <c r="A35">
        <v>33</v>
      </c>
      <c r="B35" t="s">
        <v>107</v>
      </c>
      <c r="C35">
        <v>12</v>
      </c>
      <c r="D35" s="1">
        <v>43259</v>
      </c>
      <c r="E35" t="s">
        <v>13</v>
      </c>
      <c r="F35" t="s">
        <v>108</v>
      </c>
      <c r="G35" t="s">
        <v>97</v>
      </c>
      <c r="H35" t="s">
        <v>109</v>
      </c>
      <c r="O35" s="3"/>
    </row>
    <row r="36" spans="1:15" x14ac:dyDescent="0.3">
      <c r="A36">
        <v>34</v>
      </c>
      <c r="B36" t="s">
        <v>110</v>
      </c>
      <c r="C36">
        <v>12</v>
      </c>
      <c r="D36" s="1" t="s">
        <v>2738</v>
      </c>
      <c r="E36" t="s">
        <v>13</v>
      </c>
      <c r="F36" t="s">
        <v>111</v>
      </c>
      <c r="G36" t="s">
        <v>28</v>
      </c>
      <c r="H36" t="s">
        <v>112</v>
      </c>
      <c r="O36" s="3"/>
    </row>
    <row r="37" spans="1:15" x14ac:dyDescent="0.3">
      <c r="A37">
        <v>35</v>
      </c>
      <c r="B37" t="s">
        <v>113</v>
      </c>
      <c r="C37">
        <v>12</v>
      </c>
      <c r="D37" s="1" t="s">
        <v>2739</v>
      </c>
      <c r="E37" t="s">
        <v>8</v>
      </c>
      <c r="F37" t="s">
        <v>114</v>
      </c>
      <c r="G37" t="s">
        <v>19</v>
      </c>
      <c r="H37" t="s">
        <v>115</v>
      </c>
      <c r="O37" s="3"/>
    </row>
    <row r="38" spans="1:15" x14ac:dyDescent="0.3">
      <c r="A38">
        <v>36</v>
      </c>
      <c r="B38" t="s">
        <v>116</v>
      </c>
      <c r="C38">
        <v>12</v>
      </c>
      <c r="D38" s="1" t="s">
        <v>2740</v>
      </c>
      <c r="E38" t="s">
        <v>13</v>
      </c>
      <c r="F38" t="s">
        <v>22</v>
      </c>
      <c r="G38" t="s">
        <v>23</v>
      </c>
      <c r="H38" t="s">
        <v>117</v>
      </c>
      <c r="O38" s="3"/>
    </row>
    <row r="39" spans="1:15" x14ac:dyDescent="0.3">
      <c r="A39">
        <v>37</v>
      </c>
      <c r="B39" t="s">
        <v>118</v>
      </c>
      <c r="C39">
        <v>11.8</v>
      </c>
      <c r="D39" s="1" t="s">
        <v>2741</v>
      </c>
      <c r="E39" t="s">
        <v>119</v>
      </c>
      <c r="F39" t="s">
        <v>120</v>
      </c>
      <c r="G39" t="s">
        <v>35</v>
      </c>
      <c r="H39" t="s">
        <v>121</v>
      </c>
      <c r="O39" s="3"/>
    </row>
    <row r="40" spans="1:15" x14ac:dyDescent="0.3">
      <c r="A40">
        <v>38</v>
      </c>
      <c r="B40" t="s">
        <v>122</v>
      </c>
      <c r="C40">
        <v>11.7</v>
      </c>
      <c r="D40" s="1" t="s">
        <v>2742</v>
      </c>
      <c r="E40" t="s">
        <v>13</v>
      </c>
      <c r="F40" t="s">
        <v>22</v>
      </c>
      <c r="G40" t="s">
        <v>28</v>
      </c>
      <c r="H40" t="s">
        <v>123</v>
      </c>
      <c r="O40" s="3"/>
    </row>
    <row r="41" spans="1:15" x14ac:dyDescent="0.3">
      <c r="A41">
        <v>39</v>
      </c>
      <c r="B41" t="s">
        <v>124</v>
      </c>
      <c r="C41">
        <v>11.4</v>
      </c>
      <c r="D41" s="1">
        <v>44261</v>
      </c>
      <c r="E41" t="s">
        <v>8</v>
      </c>
      <c r="F41" t="s">
        <v>59</v>
      </c>
      <c r="G41" t="s">
        <v>125</v>
      </c>
      <c r="H41" t="s">
        <v>126</v>
      </c>
      <c r="O41" s="3"/>
    </row>
    <row r="42" spans="1:15" x14ac:dyDescent="0.3">
      <c r="A42">
        <v>40</v>
      </c>
      <c r="B42" t="s">
        <v>127</v>
      </c>
      <c r="C42">
        <v>11.25</v>
      </c>
      <c r="D42" s="1">
        <v>43929</v>
      </c>
      <c r="E42" t="s">
        <v>13</v>
      </c>
      <c r="F42" t="s">
        <v>22</v>
      </c>
      <c r="G42" t="s">
        <v>28</v>
      </c>
      <c r="H42" t="s">
        <v>128</v>
      </c>
      <c r="O42" s="3"/>
    </row>
    <row r="43" spans="1:15" x14ac:dyDescent="0.3">
      <c r="A43">
        <v>41</v>
      </c>
      <c r="B43" t="s">
        <v>129</v>
      </c>
      <c r="C43">
        <v>11.1</v>
      </c>
      <c r="D43" s="1" t="s">
        <v>2743</v>
      </c>
      <c r="E43" t="s">
        <v>31</v>
      </c>
      <c r="F43" t="s">
        <v>32</v>
      </c>
      <c r="G43" t="s">
        <v>70</v>
      </c>
      <c r="H43" t="s">
        <v>130</v>
      </c>
      <c r="O43" s="3"/>
    </row>
    <row r="44" spans="1:15" x14ac:dyDescent="0.3">
      <c r="A44">
        <v>42</v>
      </c>
      <c r="B44" t="s">
        <v>131</v>
      </c>
      <c r="C44">
        <v>11</v>
      </c>
      <c r="D44" s="1">
        <v>44418</v>
      </c>
      <c r="E44" t="s">
        <v>13</v>
      </c>
      <c r="F44" t="s">
        <v>22</v>
      </c>
      <c r="G44" t="s">
        <v>23</v>
      </c>
      <c r="H44" t="s">
        <v>132</v>
      </c>
      <c r="O44" s="3"/>
    </row>
    <row r="45" spans="1:15" x14ac:dyDescent="0.3">
      <c r="A45">
        <v>43</v>
      </c>
      <c r="B45" t="s">
        <v>133</v>
      </c>
      <c r="C45">
        <v>10.199999999999999</v>
      </c>
      <c r="D45" s="1" t="s">
        <v>2744</v>
      </c>
      <c r="E45" t="s">
        <v>13</v>
      </c>
      <c r="F45" t="s">
        <v>22</v>
      </c>
      <c r="G45" t="s">
        <v>23</v>
      </c>
      <c r="H45" t="s">
        <v>134</v>
      </c>
      <c r="O45" s="3"/>
    </row>
    <row r="46" spans="1:15" x14ac:dyDescent="0.3">
      <c r="A46">
        <v>44</v>
      </c>
      <c r="B46" t="s">
        <v>135</v>
      </c>
      <c r="C46">
        <v>10.88</v>
      </c>
      <c r="D46" s="1">
        <v>44413</v>
      </c>
      <c r="E46" t="s">
        <v>8</v>
      </c>
      <c r="F46" t="s">
        <v>136</v>
      </c>
      <c r="G46" t="s">
        <v>78</v>
      </c>
      <c r="H46" t="s">
        <v>137</v>
      </c>
      <c r="O46" s="3"/>
    </row>
    <row r="47" spans="1:15" x14ac:dyDescent="0.3">
      <c r="A47">
        <v>45</v>
      </c>
      <c r="B47" t="s">
        <v>138</v>
      </c>
      <c r="C47">
        <v>10.7</v>
      </c>
      <c r="D47" s="1" t="s">
        <v>2745</v>
      </c>
      <c r="E47" t="s">
        <v>54</v>
      </c>
      <c r="F47" t="s">
        <v>55</v>
      </c>
      <c r="G47" t="s">
        <v>35</v>
      </c>
      <c r="H47" t="s">
        <v>139</v>
      </c>
      <c r="O47" s="3"/>
    </row>
    <row r="48" spans="1:15" x14ac:dyDescent="0.3">
      <c r="A48">
        <v>46</v>
      </c>
      <c r="B48" t="s">
        <v>140</v>
      </c>
      <c r="C48">
        <v>10</v>
      </c>
      <c r="D48" s="1" t="s">
        <v>2746</v>
      </c>
      <c r="E48" t="s">
        <v>141</v>
      </c>
      <c r="F48" t="s">
        <v>142</v>
      </c>
      <c r="G48" t="s">
        <v>35</v>
      </c>
      <c r="H48" t="s">
        <v>143</v>
      </c>
      <c r="O48" s="3"/>
    </row>
    <row r="49" spans="1:15" x14ac:dyDescent="0.3">
      <c r="A49">
        <v>47</v>
      </c>
      <c r="B49" t="s">
        <v>144</v>
      </c>
      <c r="C49">
        <v>10</v>
      </c>
      <c r="D49" s="1" t="s">
        <v>2747</v>
      </c>
      <c r="E49" t="s">
        <v>13</v>
      </c>
      <c r="F49" t="s">
        <v>22</v>
      </c>
      <c r="G49" t="s">
        <v>23</v>
      </c>
      <c r="H49" t="s">
        <v>145</v>
      </c>
      <c r="O49" s="3"/>
    </row>
    <row r="50" spans="1:15" x14ac:dyDescent="0.3">
      <c r="A50">
        <v>48</v>
      </c>
      <c r="B50" t="s">
        <v>146</v>
      </c>
      <c r="C50">
        <v>10</v>
      </c>
      <c r="D50" s="1">
        <v>42707</v>
      </c>
      <c r="E50" t="s">
        <v>8</v>
      </c>
      <c r="F50" t="s">
        <v>9</v>
      </c>
      <c r="G50" t="s">
        <v>19</v>
      </c>
      <c r="H50" t="s">
        <v>147</v>
      </c>
      <c r="O50" s="3"/>
    </row>
    <row r="51" spans="1:15" x14ac:dyDescent="0.3">
      <c r="A51">
        <v>49</v>
      </c>
      <c r="B51" t="s">
        <v>148</v>
      </c>
      <c r="C51">
        <v>10</v>
      </c>
      <c r="D51" s="1" t="s">
        <v>2748</v>
      </c>
      <c r="E51" t="s">
        <v>13</v>
      </c>
      <c r="F51" t="s">
        <v>22</v>
      </c>
      <c r="G51" t="s">
        <v>28</v>
      </c>
      <c r="H51" t="s">
        <v>149</v>
      </c>
      <c r="O51" s="3"/>
    </row>
    <row r="52" spans="1:15" x14ac:dyDescent="0.3">
      <c r="A52">
        <v>50</v>
      </c>
      <c r="B52" t="s">
        <v>150</v>
      </c>
      <c r="C52">
        <v>10</v>
      </c>
      <c r="D52" s="1">
        <v>43169</v>
      </c>
      <c r="E52" t="s">
        <v>13</v>
      </c>
      <c r="F52" t="s">
        <v>22</v>
      </c>
      <c r="G52" t="s">
        <v>28</v>
      </c>
      <c r="H52" t="s">
        <v>151</v>
      </c>
      <c r="O52" s="3"/>
    </row>
    <row r="53" spans="1:15" x14ac:dyDescent="0.3">
      <c r="A53">
        <v>51</v>
      </c>
      <c r="B53" t="s">
        <v>152</v>
      </c>
      <c r="C53">
        <v>10</v>
      </c>
      <c r="D53" s="1">
        <v>43834</v>
      </c>
      <c r="E53" t="s">
        <v>13</v>
      </c>
      <c r="F53" t="s">
        <v>22</v>
      </c>
      <c r="G53" t="s">
        <v>28</v>
      </c>
      <c r="H53" t="s">
        <v>153</v>
      </c>
      <c r="O53" s="3"/>
    </row>
    <row r="54" spans="1:15" x14ac:dyDescent="0.3">
      <c r="A54">
        <v>52</v>
      </c>
      <c r="B54" t="s">
        <v>154</v>
      </c>
      <c r="C54">
        <v>10</v>
      </c>
      <c r="D54" s="1" t="s">
        <v>2749</v>
      </c>
      <c r="E54" t="s">
        <v>13</v>
      </c>
      <c r="F54" t="s">
        <v>155</v>
      </c>
      <c r="G54" t="s">
        <v>19</v>
      </c>
      <c r="H54" t="s">
        <v>156</v>
      </c>
      <c r="O54" s="3"/>
    </row>
    <row r="55" spans="1:15" x14ac:dyDescent="0.3">
      <c r="A55">
        <v>53</v>
      </c>
      <c r="B55" t="s">
        <v>157</v>
      </c>
      <c r="C55">
        <v>10</v>
      </c>
      <c r="D55" s="1">
        <v>44207</v>
      </c>
      <c r="E55" t="s">
        <v>13</v>
      </c>
      <c r="F55" t="s">
        <v>87</v>
      </c>
      <c r="G55" t="s">
        <v>23</v>
      </c>
      <c r="H55" t="s">
        <v>158</v>
      </c>
      <c r="O55" s="3"/>
    </row>
    <row r="56" spans="1:15" x14ac:dyDescent="0.3">
      <c r="A56">
        <v>54</v>
      </c>
      <c r="B56" t="s">
        <v>159</v>
      </c>
      <c r="C56">
        <v>10</v>
      </c>
      <c r="D56" s="1">
        <v>44839</v>
      </c>
      <c r="E56" t="s">
        <v>160</v>
      </c>
      <c r="F56" t="s">
        <v>161</v>
      </c>
      <c r="G56" t="s">
        <v>23</v>
      </c>
      <c r="H56" t="s">
        <v>162</v>
      </c>
      <c r="O56" s="3"/>
    </row>
    <row r="57" spans="1:15" x14ac:dyDescent="0.3">
      <c r="A57">
        <v>55</v>
      </c>
      <c r="B57" t="s">
        <v>163</v>
      </c>
      <c r="C57">
        <v>9.5</v>
      </c>
      <c r="D57" s="1">
        <v>43226</v>
      </c>
      <c r="E57" t="s">
        <v>13</v>
      </c>
      <c r="F57" t="s">
        <v>164</v>
      </c>
      <c r="G57" t="s">
        <v>28</v>
      </c>
      <c r="H57" t="s">
        <v>165</v>
      </c>
      <c r="O57" s="3"/>
    </row>
    <row r="58" spans="1:15" x14ac:dyDescent="0.3">
      <c r="A58">
        <v>56</v>
      </c>
      <c r="B58" t="s">
        <v>166</v>
      </c>
      <c r="C58">
        <v>9.5</v>
      </c>
      <c r="D58" s="1" t="s">
        <v>2750</v>
      </c>
      <c r="E58" t="s">
        <v>13</v>
      </c>
      <c r="F58" t="s">
        <v>167</v>
      </c>
      <c r="G58" t="s">
        <v>28</v>
      </c>
      <c r="H58" t="s">
        <v>168</v>
      </c>
      <c r="O58" s="3"/>
    </row>
    <row r="59" spans="1:15" x14ac:dyDescent="0.3">
      <c r="A59">
        <v>57</v>
      </c>
      <c r="B59" t="s">
        <v>169</v>
      </c>
      <c r="C59">
        <v>9.2799999999999994</v>
      </c>
      <c r="D59" s="1">
        <v>43472</v>
      </c>
      <c r="E59" t="s">
        <v>8</v>
      </c>
      <c r="F59" t="s">
        <v>18</v>
      </c>
      <c r="G59" t="s">
        <v>15</v>
      </c>
      <c r="H59" t="s">
        <v>170</v>
      </c>
      <c r="O59" s="3"/>
    </row>
    <row r="60" spans="1:15" x14ac:dyDescent="0.3">
      <c r="A60">
        <v>58</v>
      </c>
      <c r="B60" t="s">
        <v>171</v>
      </c>
      <c r="C60">
        <v>9.23</v>
      </c>
      <c r="D60" s="1">
        <v>43739</v>
      </c>
      <c r="E60" t="s">
        <v>90</v>
      </c>
      <c r="F60" t="s">
        <v>172</v>
      </c>
      <c r="G60" t="s">
        <v>23</v>
      </c>
      <c r="H60" t="s">
        <v>173</v>
      </c>
      <c r="O60" s="3"/>
    </row>
    <row r="61" spans="1:15" x14ac:dyDescent="0.3">
      <c r="A61">
        <v>59</v>
      </c>
      <c r="B61" t="s">
        <v>174</v>
      </c>
      <c r="C61">
        <v>9.1999999999999993</v>
      </c>
      <c r="D61" s="1" t="s">
        <v>2751</v>
      </c>
      <c r="E61" t="s">
        <v>13</v>
      </c>
      <c r="F61" t="s">
        <v>164</v>
      </c>
      <c r="G61" t="s">
        <v>28</v>
      </c>
      <c r="H61" t="s">
        <v>175</v>
      </c>
      <c r="O61" s="3"/>
    </row>
    <row r="62" spans="1:15" x14ac:dyDescent="0.3">
      <c r="A62">
        <v>60</v>
      </c>
      <c r="B62" t="s">
        <v>176</v>
      </c>
      <c r="C62">
        <v>9.08</v>
      </c>
      <c r="D62" s="1">
        <v>43805</v>
      </c>
      <c r="E62" t="s">
        <v>177</v>
      </c>
      <c r="F62" t="s">
        <v>178</v>
      </c>
      <c r="G62" t="s">
        <v>15</v>
      </c>
      <c r="H62" t="s">
        <v>179</v>
      </c>
      <c r="O62" s="3"/>
    </row>
    <row r="63" spans="1:15" x14ac:dyDescent="0.3">
      <c r="A63">
        <v>61</v>
      </c>
      <c r="B63" t="s">
        <v>180</v>
      </c>
      <c r="C63">
        <v>9</v>
      </c>
      <c r="D63" s="1" t="s">
        <v>2752</v>
      </c>
      <c r="E63" t="s">
        <v>13</v>
      </c>
      <c r="F63" t="s">
        <v>181</v>
      </c>
      <c r="G63" t="s">
        <v>182</v>
      </c>
      <c r="H63" t="s">
        <v>183</v>
      </c>
      <c r="O63" s="3"/>
    </row>
    <row r="64" spans="1:15" x14ac:dyDescent="0.3">
      <c r="A64">
        <v>62</v>
      </c>
      <c r="B64" t="s">
        <v>184</v>
      </c>
      <c r="C64">
        <v>9</v>
      </c>
      <c r="D64" s="1" t="s">
        <v>2753</v>
      </c>
      <c r="E64" t="s">
        <v>13</v>
      </c>
      <c r="F64" t="s">
        <v>22</v>
      </c>
      <c r="G64" t="s">
        <v>185</v>
      </c>
      <c r="H64" t="s">
        <v>186</v>
      </c>
      <c r="O64" s="3"/>
    </row>
    <row r="65" spans="1:15" x14ac:dyDescent="0.3">
      <c r="A65">
        <v>63</v>
      </c>
      <c r="B65" t="s">
        <v>187</v>
      </c>
      <c r="C65">
        <v>9</v>
      </c>
      <c r="D65" s="1" t="s">
        <v>2754</v>
      </c>
      <c r="E65" t="s">
        <v>54</v>
      </c>
      <c r="F65" t="s">
        <v>188</v>
      </c>
      <c r="G65" t="s">
        <v>189</v>
      </c>
      <c r="H65" t="s">
        <v>190</v>
      </c>
      <c r="O65" s="3"/>
    </row>
    <row r="66" spans="1:15" x14ac:dyDescent="0.3">
      <c r="A66">
        <v>64</v>
      </c>
      <c r="B66" t="s">
        <v>191</v>
      </c>
      <c r="C66">
        <v>8.75</v>
      </c>
      <c r="D66" s="1">
        <v>43536</v>
      </c>
      <c r="E66" t="s">
        <v>31</v>
      </c>
      <c r="F66" t="s">
        <v>32</v>
      </c>
      <c r="G66" t="s">
        <v>23</v>
      </c>
      <c r="H66" t="s">
        <v>192</v>
      </c>
      <c r="O66" s="3"/>
    </row>
    <row r="67" spans="1:15" x14ac:dyDescent="0.3">
      <c r="A67">
        <v>65</v>
      </c>
      <c r="B67" t="s">
        <v>193</v>
      </c>
      <c r="C67">
        <v>8.6999999999999993</v>
      </c>
      <c r="D67" s="1">
        <v>43840</v>
      </c>
      <c r="E67" t="s">
        <v>194</v>
      </c>
      <c r="F67" t="s">
        <v>195</v>
      </c>
      <c r="G67" t="s">
        <v>19</v>
      </c>
      <c r="H67" t="s">
        <v>196</v>
      </c>
      <c r="O67" s="3"/>
    </row>
    <row r="68" spans="1:15" x14ac:dyDescent="0.3">
      <c r="A68">
        <v>66</v>
      </c>
      <c r="B68" t="s">
        <v>197</v>
      </c>
      <c r="C68">
        <v>8.6</v>
      </c>
      <c r="D68" s="1" t="s">
        <v>2755</v>
      </c>
      <c r="E68" t="s">
        <v>13</v>
      </c>
      <c r="F68" t="s">
        <v>164</v>
      </c>
      <c r="G68" t="s">
        <v>182</v>
      </c>
      <c r="H68" t="s">
        <v>198</v>
      </c>
      <c r="O68" s="3"/>
    </row>
    <row r="69" spans="1:15" x14ac:dyDescent="0.3">
      <c r="A69">
        <v>67</v>
      </c>
      <c r="B69" t="s">
        <v>199</v>
      </c>
      <c r="C69">
        <v>8.6</v>
      </c>
      <c r="D69" s="1">
        <v>43771</v>
      </c>
      <c r="E69" t="s">
        <v>13</v>
      </c>
      <c r="F69" t="s">
        <v>200</v>
      </c>
      <c r="G69" t="s">
        <v>125</v>
      </c>
      <c r="H69" t="s">
        <v>201</v>
      </c>
      <c r="O69" s="3"/>
    </row>
    <row r="70" spans="1:15" x14ac:dyDescent="0.3">
      <c r="A70">
        <v>68</v>
      </c>
      <c r="B70" t="s">
        <v>202</v>
      </c>
      <c r="C70">
        <v>8.6</v>
      </c>
      <c r="D70" s="1" t="s">
        <v>2756</v>
      </c>
      <c r="E70" t="s">
        <v>13</v>
      </c>
      <c r="F70" t="s">
        <v>87</v>
      </c>
      <c r="G70" t="s">
        <v>23</v>
      </c>
      <c r="H70" t="s">
        <v>203</v>
      </c>
      <c r="O70" s="3"/>
    </row>
    <row r="71" spans="1:15" x14ac:dyDescent="0.3">
      <c r="A71">
        <v>69</v>
      </c>
      <c r="B71" t="s">
        <v>204</v>
      </c>
      <c r="C71">
        <v>8.5</v>
      </c>
      <c r="D71" s="1">
        <v>43411</v>
      </c>
      <c r="E71" t="s">
        <v>13</v>
      </c>
      <c r="F71" t="s">
        <v>205</v>
      </c>
      <c r="G71" t="s">
        <v>10</v>
      </c>
      <c r="H71" t="s">
        <v>206</v>
      </c>
      <c r="O71" s="3"/>
    </row>
    <row r="72" spans="1:15" x14ac:dyDescent="0.3">
      <c r="A72">
        <v>70</v>
      </c>
      <c r="B72" t="s">
        <v>207</v>
      </c>
      <c r="C72">
        <v>8.5</v>
      </c>
      <c r="D72" s="1" t="s">
        <v>2757</v>
      </c>
      <c r="E72" t="s">
        <v>90</v>
      </c>
      <c r="F72" t="s">
        <v>91</v>
      </c>
      <c r="G72" t="s">
        <v>28</v>
      </c>
      <c r="H72" t="s">
        <v>208</v>
      </c>
      <c r="O72" s="3"/>
    </row>
    <row r="73" spans="1:15" x14ac:dyDescent="0.3">
      <c r="A73">
        <v>71</v>
      </c>
      <c r="B73" t="s">
        <v>209</v>
      </c>
      <c r="C73">
        <v>8.5</v>
      </c>
      <c r="D73" s="1" t="s">
        <v>2758</v>
      </c>
      <c r="E73" t="s">
        <v>31</v>
      </c>
      <c r="F73" t="s">
        <v>32</v>
      </c>
      <c r="G73" t="s">
        <v>23</v>
      </c>
      <c r="H73" t="s">
        <v>210</v>
      </c>
      <c r="O73" s="3"/>
    </row>
    <row r="74" spans="1:15" x14ac:dyDescent="0.3">
      <c r="A74">
        <v>72</v>
      </c>
      <c r="B74" t="s">
        <v>131</v>
      </c>
      <c r="C74">
        <v>8.4</v>
      </c>
      <c r="D74" s="1" t="s">
        <v>2759</v>
      </c>
      <c r="E74" t="s">
        <v>211</v>
      </c>
      <c r="F74" t="s">
        <v>212</v>
      </c>
      <c r="G74" t="s">
        <v>125</v>
      </c>
      <c r="H74" t="s">
        <v>213</v>
      </c>
      <c r="O74" s="3"/>
    </row>
    <row r="75" spans="1:15" x14ac:dyDescent="0.3">
      <c r="A75">
        <v>73</v>
      </c>
      <c r="B75" t="s">
        <v>214</v>
      </c>
      <c r="C75">
        <v>8.3000000000000007</v>
      </c>
      <c r="D75" s="1">
        <v>44378</v>
      </c>
      <c r="E75" t="s">
        <v>13</v>
      </c>
      <c r="F75" t="s">
        <v>215</v>
      </c>
      <c r="G75" t="s">
        <v>182</v>
      </c>
      <c r="H75" t="s">
        <v>216</v>
      </c>
      <c r="O75" s="3"/>
    </row>
    <row r="76" spans="1:15" x14ac:dyDescent="0.3">
      <c r="A76">
        <v>74</v>
      </c>
      <c r="B76" t="s">
        <v>217</v>
      </c>
      <c r="C76">
        <v>8.3000000000000007</v>
      </c>
      <c r="D76" s="1">
        <v>43992</v>
      </c>
      <c r="E76" t="s">
        <v>13</v>
      </c>
      <c r="F76" t="s">
        <v>218</v>
      </c>
      <c r="G76" t="s">
        <v>23</v>
      </c>
      <c r="H76" t="s">
        <v>219</v>
      </c>
      <c r="O76" s="3"/>
    </row>
    <row r="77" spans="1:15" x14ac:dyDescent="0.3">
      <c r="A77">
        <v>75</v>
      </c>
      <c r="B77" t="s">
        <v>220</v>
      </c>
      <c r="C77">
        <v>8.1</v>
      </c>
      <c r="D77" s="1" t="s">
        <v>2760</v>
      </c>
      <c r="E77" t="s">
        <v>13</v>
      </c>
      <c r="F77" t="s">
        <v>221</v>
      </c>
      <c r="G77" t="s">
        <v>97</v>
      </c>
      <c r="H77" t="s">
        <v>222</v>
      </c>
      <c r="O77" s="3"/>
    </row>
    <row r="78" spans="1:15" x14ac:dyDescent="0.3">
      <c r="A78">
        <v>76</v>
      </c>
      <c r="B78" t="s">
        <v>223</v>
      </c>
      <c r="C78">
        <v>8.1</v>
      </c>
      <c r="D78" s="1" t="s">
        <v>2761</v>
      </c>
      <c r="E78" t="s">
        <v>13</v>
      </c>
      <c r="F78" t="s">
        <v>87</v>
      </c>
      <c r="G78" t="s">
        <v>23</v>
      </c>
      <c r="H78" t="s">
        <v>224</v>
      </c>
      <c r="O78" s="3"/>
    </row>
    <row r="79" spans="1:15" x14ac:dyDescent="0.3">
      <c r="A79">
        <v>77</v>
      </c>
      <c r="B79" t="s">
        <v>225</v>
      </c>
      <c r="C79">
        <v>8</v>
      </c>
      <c r="D79" s="1">
        <v>43712</v>
      </c>
      <c r="E79" t="s">
        <v>54</v>
      </c>
      <c r="F79" t="s">
        <v>226</v>
      </c>
      <c r="G79" t="s">
        <v>28</v>
      </c>
      <c r="H79" t="s">
        <v>227</v>
      </c>
      <c r="O79" s="3"/>
    </row>
    <row r="80" spans="1:15" x14ac:dyDescent="0.3">
      <c r="A80">
        <v>78</v>
      </c>
      <c r="B80" t="s">
        <v>228</v>
      </c>
      <c r="C80">
        <v>8</v>
      </c>
      <c r="D80" s="1" t="s">
        <v>2762</v>
      </c>
      <c r="E80" t="s">
        <v>13</v>
      </c>
      <c r="F80" t="s">
        <v>87</v>
      </c>
      <c r="G80" t="s">
        <v>23</v>
      </c>
      <c r="H80" t="s">
        <v>229</v>
      </c>
      <c r="O80" s="3"/>
    </row>
    <row r="81" spans="1:15" x14ac:dyDescent="0.3">
      <c r="A81">
        <v>79</v>
      </c>
      <c r="B81" t="s">
        <v>230</v>
      </c>
      <c r="C81">
        <v>8</v>
      </c>
      <c r="D81" s="1" t="s">
        <v>2763</v>
      </c>
      <c r="E81" t="s">
        <v>13</v>
      </c>
      <c r="F81" t="s">
        <v>22</v>
      </c>
      <c r="G81" t="s">
        <v>35</v>
      </c>
      <c r="H81" t="s">
        <v>231</v>
      </c>
      <c r="O81" s="3"/>
    </row>
    <row r="82" spans="1:15" x14ac:dyDescent="0.3">
      <c r="A82">
        <v>80</v>
      </c>
      <c r="B82" t="s">
        <v>232</v>
      </c>
      <c r="C82">
        <v>8</v>
      </c>
      <c r="D82" s="1">
        <v>44477</v>
      </c>
      <c r="E82" t="s">
        <v>13</v>
      </c>
      <c r="F82" t="s">
        <v>218</v>
      </c>
      <c r="G82" t="s">
        <v>23</v>
      </c>
      <c r="H82" t="s">
        <v>233</v>
      </c>
      <c r="O82" s="3"/>
    </row>
    <row r="83" spans="1:15" x14ac:dyDescent="0.3">
      <c r="A83">
        <v>81</v>
      </c>
      <c r="B83" t="s">
        <v>234</v>
      </c>
      <c r="C83">
        <v>7.83</v>
      </c>
      <c r="D83" s="1">
        <v>44535</v>
      </c>
      <c r="E83" t="s">
        <v>13</v>
      </c>
      <c r="F83" t="s">
        <v>235</v>
      </c>
      <c r="G83" t="s">
        <v>97</v>
      </c>
      <c r="H83" t="s">
        <v>236</v>
      </c>
      <c r="O83" s="3"/>
    </row>
    <row r="84" spans="1:15" x14ac:dyDescent="0.3">
      <c r="A84">
        <v>82</v>
      </c>
      <c r="B84" t="s">
        <v>237</v>
      </c>
      <c r="C84">
        <v>7.6</v>
      </c>
      <c r="D84" s="1" t="s">
        <v>2764</v>
      </c>
      <c r="E84" t="s">
        <v>238</v>
      </c>
      <c r="F84" t="s">
        <v>239</v>
      </c>
      <c r="G84" t="s">
        <v>28</v>
      </c>
      <c r="H84" t="s">
        <v>240</v>
      </c>
      <c r="O84" s="3"/>
    </row>
    <row r="85" spans="1:15" x14ac:dyDescent="0.3">
      <c r="A85">
        <v>83</v>
      </c>
      <c r="B85" t="s">
        <v>241</v>
      </c>
      <c r="C85">
        <v>7.75</v>
      </c>
      <c r="D85" s="1">
        <v>44115</v>
      </c>
      <c r="E85" t="s">
        <v>31</v>
      </c>
      <c r="F85" t="s">
        <v>32</v>
      </c>
      <c r="G85" t="s">
        <v>28</v>
      </c>
      <c r="H85" t="s">
        <v>242</v>
      </c>
      <c r="O85" s="3"/>
    </row>
    <row r="86" spans="1:15" x14ac:dyDescent="0.3">
      <c r="A86">
        <v>84</v>
      </c>
      <c r="B86" t="s">
        <v>243</v>
      </c>
      <c r="C86">
        <v>7.5</v>
      </c>
      <c r="D86" s="1" t="s">
        <v>2765</v>
      </c>
      <c r="E86" t="s">
        <v>13</v>
      </c>
      <c r="F86" t="s">
        <v>244</v>
      </c>
      <c r="G86" t="s">
        <v>182</v>
      </c>
      <c r="H86" t="s">
        <v>245</v>
      </c>
      <c r="O86" s="3"/>
    </row>
    <row r="87" spans="1:15" x14ac:dyDescent="0.3">
      <c r="A87">
        <v>85</v>
      </c>
      <c r="B87" t="s">
        <v>246</v>
      </c>
      <c r="C87">
        <v>7.5</v>
      </c>
      <c r="D87" s="1">
        <v>44145</v>
      </c>
      <c r="E87" t="s">
        <v>54</v>
      </c>
      <c r="F87" t="s">
        <v>55</v>
      </c>
      <c r="G87" t="s">
        <v>23</v>
      </c>
      <c r="H87" t="s">
        <v>247</v>
      </c>
      <c r="O87" s="3"/>
    </row>
    <row r="88" spans="1:15" x14ac:dyDescent="0.3">
      <c r="A88">
        <v>86</v>
      </c>
      <c r="B88" t="s">
        <v>248</v>
      </c>
      <c r="C88">
        <v>7.5</v>
      </c>
      <c r="D88" s="1" t="s">
        <v>2766</v>
      </c>
      <c r="E88" t="s">
        <v>13</v>
      </c>
      <c r="F88" t="s">
        <v>22</v>
      </c>
      <c r="G88" t="s">
        <v>28</v>
      </c>
      <c r="H88" t="s">
        <v>249</v>
      </c>
      <c r="O88" s="3"/>
    </row>
    <row r="89" spans="1:15" x14ac:dyDescent="0.3">
      <c r="A89">
        <v>87</v>
      </c>
      <c r="B89" t="s">
        <v>250</v>
      </c>
      <c r="C89">
        <v>7.4</v>
      </c>
      <c r="D89" s="1">
        <v>43621</v>
      </c>
      <c r="E89" t="s">
        <v>13</v>
      </c>
      <c r="F89" t="s">
        <v>22</v>
      </c>
      <c r="G89" t="s">
        <v>23</v>
      </c>
      <c r="H89" t="s">
        <v>251</v>
      </c>
      <c r="O89" s="3"/>
    </row>
    <row r="90" spans="1:15" x14ac:dyDescent="0.3">
      <c r="A90">
        <v>88</v>
      </c>
      <c r="B90" t="s">
        <v>252</v>
      </c>
      <c r="C90">
        <v>7.3</v>
      </c>
      <c r="D90" s="1">
        <v>43593</v>
      </c>
      <c r="E90" t="s">
        <v>13</v>
      </c>
      <c r="F90" t="s">
        <v>22</v>
      </c>
      <c r="G90" t="s">
        <v>10</v>
      </c>
      <c r="H90" t="s">
        <v>253</v>
      </c>
      <c r="O90" s="3"/>
    </row>
    <row r="91" spans="1:15" x14ac:dyDescent="0.3">
      <c r="A91">
        <v>89</v>
      </c>
      <c r="B91" t="s">
        <v>254</v>
      </c>
      <c r="C91">
        <v>7.25</v>
      </c>
      <c r="D91" s="1">
        <v>43806</v>
      </c>
      <c r="E91" t="s">
        <v>13</v>
      </c>
      <c r="F91" t="s">
        <v>255</v>
      </c>
      <c r="G91" t="s">
        <v>125</v>
      </c>
      <c r="H91" t="s">
        <v>256</v>
      </c>
      <c r="O91" s="3"/>
    </row>
    <row r="92" spans="1:15" x14ac:dyDescent="0.3">
      <c r="A92">
        <v>90</v>
      </c>
      <c r="B92" t="s">
        <v>257</v>
      </c>
      <c r="C92">
        <v>7.25</v>
      </c>
      <c r="D92" s="1">
        <v>44173</v>
      </c>
      <c r="E92" t="s">
        <v>13</v>
      </c>
      <c r="F92" t="s">
        <v>258</v>
      </c>
      <c r="G92" t="s">
        <v>10</v>
      </c>
      <c r="H92" t="s">
        <v>259</v>
      </c>
      <c r="O92" s="3"/>
    </row>
    <row r="93" spans="1:15" x14ac:dyDescent="0.3">
      <c r="A93">
        <v>91</v>
      </c>
      <c r="B93" t="s">
        <v>260</v>
      </c>
      <c r="C93">
        <v>7.25</v>
      </c>
      <c r="D93" s="1">
        <v>43323</v>
      </c>
      <c r="E93" t="s">
        <v>13</v>
      </c>
      <c r="F93" t="s">
        <v>258</v>
      </c>
      <c r="G93" t="s">
        <v>189</v>
      </c>
      <c r="H93" t="s">
        <v>261</v>
      </c>
      <c r="O93" s="3"/>
    </row>
    <row r="94" spans="1:15" x14ac:dyDescent="0.3">
      <c r="A94">
        <v>92</v>
      </c>
      <c r="B94" t="s">
        <v>262</v>
      </c>
      <c r="C94">
        <v>7.1</v>
      </c>
      <c r="D94" s="1" t="s">
        <v>2767</v>
      </c>
      <c r="E94" t="s">
        <v>13</v>
      </c>
      <c r="F94" t="s">
        <v>87</v>
      </c>
      <c r="G94" t="s">
        <v>23</v>
      </c>
      <c r="H94" t="s">
        <v>263</v>
      </c>
      <c r="O94" s="3"/>
    </row>
    <row r="95" spans="1:15" x14ac:dyDescent="0.3">
      <c r="A95">
        <v>93</v>
      </c>
      <c r="B95" t="s">
        <v>264</v>
      </c>
      <c r="C95">
        <v>7</v>
      </c>
      <c r="D95" s="1" t="s">
        <v>2768</v>
      </c>
      <c r="E95" t="s">
        <v>8</v>
      </c>
      <c r="F95" t="s">
        <v>265</v>
      </c>
      <c r="G95" t="s">
        <v>97</v>
      </c>
      <c r="H95" t="s">
        <v>266</v>
      </c>
      <c r="O95" s="3"/>
    </row>
    <row r="96" spans="1:15" x14ac:dyDescent="0.3">
      <c r="A96">
        <v>94</v>
      </c>
      <c r="B96" t="s">
        <v>267</v>
      </c>
      <c r="C96">
        <v>7</v>
      </c>
      <c r="D96" s="1" t="s">
        <v>2769</v>
      </c>
      <c r="E96" t="s">
        <v>13</v>
      </c>
      <c r="F96" t="s">
        <v>87</v>
      </c>
      <c r="G96" t="s">
        <v>97</v>
      </c>
      <c r="H96" t="s">
        <v>268</v>
      </c>
      <c r="O96" s="3"/>
    </row>
    <row r="97" spans="1:15" x14ac:dyDescent="0.3">
      <c r="A97">
        <v>95</v>
      </c>
      <c r="B97" t="s">
        <v>269</v>
      </c>
      <c r="C97">
        <v>7</v>
      </c>
      <c r="D97" s="1" t="s">
        <v>2770</v>
      </c>
      <c r="E97" t="s">
        <v>13</v>
      </c>
      <c r="F97" t="s">
        <v>87</v>
      </c>
      <c r="G97" t="s">
        <v>23</v>
      </c>
      <c r="H97" t="s">
        <v>270</v>
      </c>
      <c r="O97" s="3"/>
    </row>
    <row r="98" spans="1:15" x14ac:dyDescent="0.3">
      <c r="A98">
        <v>96</v>
      </c>
      <c r="B98" t="s">
        <v>271</v>
      </c>
      <c r="C98">
        <v>6.8</v>
      </c>
      <c r="D98" s="1">
        <v>43138</v>
      </c>
      <c r="E98" t="s">
        <v>13</v>
      </c>
      <c r="F98" t="s">
        <v>215</v>
      </c>
      <c r="G98" t="s">
        <v>10</v>
      </c>
      <c r="H98" t="s">
        <v>272</v>
      </c>
      <c r="O98" s="3"/>
    </row>
    <row r="99" spans="1:15" x14ac:dyDescent="0.3">
      <c r="A99">
        <v>97</v>
      </c>
      <c r="B99" t="s">
        <v>273</v>
      </c>
      <c r="C99">
        <v>6.8</v>
      </c>
      <c r="D99" s="1">
        <v>44415</v>
      </c>
      <c r="E99" t="s">
        <v>238</v>
      </c>
      <c r="F99" t="s">
        <v>274</v>
      </c>
      <c r="G99" t="s">
        <v>182</v>
      </c>
      <c r="H99" t="s">
        <v>275</v>
      </c>
      <c r="O99" s="3"/>
    </row>
    <row r="100" spans="1:15" x14ac:dyDescent="0.3">
      <c r="A100">
        <v>98</v>
      </c>
      <c r="B100" t="s">
        <v>276</v>
      </c>
      <c r="C100">
        <v>6.7</v>
      </c>
      <c r="D100" s="1">
        <v>40889</v>
      </c>
      <c r="E100" t="s">
        <v>177</v>
      </c>
      <c r="F100" t="s">
        <v>178</v>
      </c>
      <c r="G100" t="s">
        <v>23</v>
      </c>
      <c r="H100" t="s">
        <v>277</v>
      </c>
      <c r="O100" s="3"/>
    </row>
    <row r="101" spans="1:15" x14ac:dyDescent="0.3">
      <c r="A101">
        <v>99</v>
      </c>
      <c r="B101" t="s">
        <v>278</v>
      </c>
      <c r="C101">
        <v>6.6</v>
      </c>
      <c r="D101" s="1" t="s">
        <v>2771</v>
      </c>
      <c r="E101" t="s">
        <v>8</v>
      </c>
      <c r="F101" t="s">
        <v>9</v>
      </c>
      <c r="G101" t="s">
        <v>19</v>
      </c>
      <c r="H101" t="s">
        <v>279</v>
      </c>
      <c r="O101" s="3"/>
    </row>
    <row r="102" spans="1:15" x14ac:dyDescent="0.3">
      <c r="A102">
        <v>100</v>
      </c>
      <c r="B102" t="s">
        <v>280</v>
      </c>
      <c r="C102">
        <v>6.51</v>
      </c>
      <c r="D102" s="1">
        <v>44049</v>
      </c>
      <c r="E102" t="s">
        <v>8</v>
      </c>
      <c r="F102" t="s">
        <v>281</v>
      </c>
      <c r="G102" t="s">
        <v>125</v>
      </c>
      <c r="H102" t="s">
        <v>282</v>
      </c>
      <c r="O102" s="3"/>
    </row>
    <row r="103" spans="1:15" x14ac:dyDescent="0.3">
      <c r="A103">
        <v>101</v>
      </c>
      <c r="B103" t="s">
        <v>283</v>
      </c>
      <c r="C103">
        <v>6.5</v>
      </c>
      <c r="D103" s="1">
        <v>43837</v>
      </c>
      <c r="E103" t="s">
        <v>54</v>
      </c>
      <c r="F103" t="s">
        <v>226</v>
      </c>
      <c r="G103" t="s">
        <v>23</v>
      </c>
      <c r="H103" t="s">
        <v>284</v>
      </c>
      <c r="O103" s="3"/>
    </row>
    <row r="104" spans="1:15" x14ac:dyDescent="0.3">
      <c r="A104">
        <v>102</v>
      </c>
      <c r="B104" t="s">
        <v>285</v>
      </c>
      <c r="C104">
        <v>6.5</v>
      </c>
      <c r="D104" s="1">
        <v>44052</v>
      </c>
      <c r="E104" t="s">
        <v>286</v>
      </c>
      <c r="F104" t="s">
        <v>287</v>
      </c>
      <c r="G104" t="s">
        <v>23</v>
      </c>
      <c r="H104" t="s">
        <v>288</v>
      </c>
      <c r="O104" s="3"/>
    </row>
    <row r="105" spans="1:15" x14ac:dyDescent="0.3">
      <c r="A105">
        <v>103</v>
      </c>
      <c r="B105" t="s">
        <v>289</v>
      </c>
      <c r="C105">
        <v>7.5</v>
      </c>
      <c r="D105" s="4" t="s">
        <v>2772</v>
      </c>
      <c r="E105" t="s">
        <v>54</v>
      </c>
      <c r="F105" t="s">
        <v>55</v>
      </c>
      <c r="G105" t="s">
        <v>125</v>
      </c>
      <c r="H105" t="s">
        <v>290</v>
      </c>
      <c r="O105" s="3"/>
    </row>
    <row r="106" spans="1:15" x14ac:dyDescent="0.3">
      <c r="A106">
        <v>104</v>
      </c>
      <c r="B106" t="s">
        <v>291</v>
      </c>
      <c r="C106">
        <v>6.4</v>
      </c>
      <c r="D106" s="1" t="s">
        <v>2773</v>
      </c>
      <c r="E106" t="s">
        <v>292</v>
      </c>
      <c r="F106" t="s">
        <v>293</v>
      </c>
      <c r="G106" t="s">
        <v>97</v>
      </c>
      <c r="H106" t="s">
        <v>294</v>
      </c>
      <c r="O106" s="3"/>
    </row>
    <row r="107" spans="1:15" x14ac:dyDescent="0.3">
      <c r="A107">
        <v>105</v>
      </c>
      <c r="B107" t="s">
        <v>295</v>
      </c>
      <c r="C107">
        <v>6.3</v>
      </c>
      <c r="D107" s="1" t="s">
        <v>2774</v>
      </c>
      <c r="E107" t="s">
        <v>13</v>
      </c>
      <c r="F107" t="s">
        <v>164</v>
      </c>
      <c r="G107" t="s">
        <v>10</v>
      </c>
      <c r="H107" t="s">
        <v>296</v>
      </c>
      <c r="O107" s="3"/>
    </row>
    <row r="108" spans="1:15" x14ac:dyDescent="0.3">
      <c r="A108">
        <v>106</v>
      </c>
      <c r="B108" t="s">
        <v>297</v>
      </c>
      <c r="C108">
        <v>6.28</v>
      </c>
      <c r="D108" s="1">
        <v>43436</v>
      </c>
      <c r="E108" t="s">
        <v>13</v>
      </c>
      <c r="F108" t="s">
        <v>22</v>
      </c>
      <c r="G108" t="s">
        <v>23</v>
      </c>
      <c r="H108" t="s">
        <v>298</v>
      </c>
      <c r="O108" s="3"/>
    </row>
    <row r="109" spans="1:15" x14ac:dyDescent="0.3">
      <c r="A109">
        <v>107</v>
      </c>
      <c r="B109" t="s">
        <v>299</v>
      </c>
      <c r="C109">
        <v>6.2</v>
      </c>
      <c r="D109" s="1">
        <v>44348</v>
      </c>
      <c r="E109" t="s">
        <v>13</v>
      </c>
      <c r="F109" t="s">
        <v>22</v>
      </c>
      <c r="G109" t="s">
        <v>97</v>
      </c>
      <c r="H109" t="s">
        <v>300</v>
      </c>
      <c r="O109" s="3"/>
    </row>
    <row r="110" spans="1:15" x14ac:dyDescent="0.3">
      <c r="A110">
        <v>108</v>
      </c>
      <c r="B110" t="s">
        <v>301</v>
      </c>
      <c r="C110">
        <v>6.1</v>
      </c>
      <c r="D110" s="1" t="s">
        <v>2775</v>
      </c>
      <c r="E110" t="s">
        <v>13</v>
      </c>
      <c r="F110" t="s">
        <v>302</v>
      </c>
      <c r="G110" t="s">
        <v>15</v>
      </c>
      <c r="H110" t="s">
        <v>303</v>
      </c>
      <c r="O110" s="3"/>
    </row>
    <row r="111" spans="1:15" x14ac:dyDescent="0.3">
      <c r="A111">
        <v>109</v>
      </c>
      <c r="B111" t="s">
        <v>304</v>
      </c>
      <c r="C111">
        <v>6.1</v>
      </c>
      <c r="D111" s="1" t="s">
        <v>2776</v>
      </c>
      <c r="E111" t="s">
        <v>13</v>
      </c>
      <c r="F111" t="s">
        <v>22</v>
      </c>
      <c r="G111" t="s">
        <v>28</v>
      </c>
      <c r="H111" t="s">
        <v>305</v>
      </c>
      <c r="O111" s="3"/>
    </row>
    <row r="112" spans="1:15" x14ac:dyDescent="0.3">
      <c r="A112">
        <v>110</v>
      </c>
      <c r="B112" t="s">
        <v>306</v>
      </c>
      <c r="C112">
        <v>6</v>
      </c>
      <c r="D112" s="1" t="s">
        <v>2777</v>
      </c>
      <c r="E112" t="s">
        <v>8</v>
      </c>
      <c r="F112" t="s">
        <v>18</v>
      </c>
      <c r="G112" t="s">
        <v>70</v>
      </c>
      <c r="H112" t="s">
        <v>307</v>
      </c>
      <c r="O112" s="3"/>
    </row>
    <row r="113" spans="1:15" x14ac:dyDescent="0.3">
      <c r="A113">
        <v>111</v>
      </c>
      <c r="B113" t="s">
        <v>308</v>
      </c>
      <c r="C113">
        <v>6</v>
      </c>
      <c r="D113" s="1">
        <v>44115</v>
      </c>
      <c r="E113" t="s">
        <v>13</v>
      </c>
      <c r="F113" t="s">
        <v>87</v>
      </c>
      <c r="G113" t="s">
        <v>23</v>
      </c>
      <c r="H113" t="s">
        <v>309</v>
      </c>
      <c r="O113" s="3"/>
    </row>
    <row r="114" spans="1:15" x14ac:dyDescent="0.3">
      <c r="A114">
        <v>112</v>
      </c>
      <c r="B114" t="s">
        <v>310</v>
      </c>
      <c r="C114">
        <v>6</v>
      </c>
      <c r="D114" s="1" t="s">
        <v>2778</v>
      </c>
      <c r="E114" t="s">
        <v>311</v>
      </c>
      <c r="F114" t="s">
        <v>312</v>
      </c>
      <c r="G114" t="s">
        <v>182</v>
      </c>
      <c r="H114" t="s">
        <v>313</v>
      </c>
      <c r="O114" s="3"/>
    </row>
    <row r="115" spans="1:15" x14ac:dyDescent="0.3">
      <c r="A115">
        <v>113</v>
      </c>
      <c r="B115" t="s">
        <v>314</v>
      </c>
      <c r="C115">
        <v>6</v>
      </c>
      <c r="D115" s="1" t="s">
        <v>2762</v>
      </c>
      <c r="E115" t="s">
        <v>13</v>
      </c>
      <c r="F115" t="s">
        <v>87</v>
      </c>
      <c r="G115" t="s">
        <v>23</v>
      </c>
      <c r="H115" t="s">
        <v>315</v>
      </c>
      <c r="O115" s="3"/>
    </row>
    <row r="116" spans="1:15" x14ac:dyDescent="0.3">
      <c r="A116">
        <v>114</v>
      </c>
      <c r="B116" t="s">
        <v>316</v>
      </c>
      <c r="C116">
        <v>5.2</v>
      </c>
      <c r="D116" s="1" t="s">
        <v>2764</v>
      </c>
      <c r="E116" t="s">
        <v>13</v>
      </c>
      <c r="F116" t="s">
        <v>22</v>
      </c>
      <c r="G116" t="s">
        <v>10</v>
      </c>
      <c r="H116" t="s">
        <v>317</v>
      </c>
      <c r="O116" s="3"/>
    </row>
    <row r="117" spans="1:15" x14ac:dyDescent="0.3">
      <c r="A117">
        <v>115</v>
      </c>
      <c r="B117" t="s">
        <v>318</v>
      </c>
      <c r="C117">
        <v>5.99</v>
      </c>
      <c r="D117" s="1" t="s">
        <v>2779</v>
      </c>
      <c r="E117" t="s">
        <v>13</v>
      </c>
      <c r="F117" t="s">
        <v>319</v>
      </c>
      <c r="G117" t="s">
        <v>185</v>
      </c>
      <c r="H117" t="s">
        <v>320</v>
      </c>
      <c r="O117" s="3"/>
    </row>
    <row r="118" spans="1:15" x14ac:dyDescent="0.3">
      <c r="A118">
        <v>116</v>
      </c>
      <c r="B118" t="s">
        <v>321</v>
      </c>
      <c r="C118">
        <v>5.78</v>
      </c>
      <c r="D118" s="1">
        <v>43436</v>
      </c>
      <c r="E118" t="s">
        <v>8</v>
      </c>
      <c r="F118" t="s">
        <v>9</v>
      </c>
      <c r="G118" t="s">
        <v>78</v>
      </c>
      <c r="H118" t="s">
        <v>322</v>
      </c>
      <c r="O118" s="3"/>
    </row>
    <row r="119" spans="1:15" x14ac:dyDescent="0.3">
      <c r="A119">
        <v>117</v>
      </c>
      <c r="B119" t="s">
        <v>323</v>
      </c>
      <c r="C119">
        <v>5.77</v>
      </c>
      <c r="D119" s="1">
        <v>42555</v>
      </c>
      <c r="E119" t="s">
        <v>8</v>
      </c>
      <c r="F119" t="s">
        <v>9</v>
      </c>
      <c r="G119" t="s">
        <v>19</v>
      </c>
      <c r="H119" t="s">
        <v>324</v>
      </c>
      <c r="O119" s="3"/>
    </row>
    <row r="120" spans="1:15" x14ac:dyDescent="0.3">
      <c r="A120">
        <v>118</v>
      </c>
      <c r="B120" t="s">
        <v>325</v>
      </c>
      <c r="C120">
        <v>5.7</v>
      </c>
      <c r="D120" s="1">
        <v>40578</v>
      </c>
      <c r="E120" t="s">
        <v>13</v>
      </c>
      <c r="F120" t="s">
        <v>326</v>
      </c>
      <c r="G120" t="s">
        <v>28</v>
      </c>
      <c r="H120" t="s">
        <v>327</v>
      </c>
      <c r="O120" s="3"/>
    </row>
    <row r="121" spans="1:15" x14ac:dyDescent="0.3">
      <c r="A121">
        <v>119</v>
      </c>
      <c r="B121" t="s">
        <v>328</v>
      </c>
      <c r="C121">
        <v>5.7</v>
      </c>
      <c r="D121" s="1">
        <v>44116</v>
      </c>
      <c r="E121" t="s">
        <v>13</v>
      </c>
      <c r="F121" t="s">
        <v>326</v>
      </c>
      <c r="G121" t="s">
        <v>97</v>
      </c>
      <c r="H121" t="s">
        <v>329</v>
      </c>
      <c r="O121" s="3"/>
    </row>
    <row r="122" spans="1:15" x14ac:dyDescent="0.3">
      <c r="A122">
        <v>120</v>
      </c>
      <c r="B122" t="s">
        <v>330</v>
      </c>
      <c r="C122">
        <v>5.7</v>
      </c>
      <c r="D122" s="1">
        <v>44531</v>
      </c>
      <c r="E122" t="s">
        <v>13</v>
      </c>
      <c r="F122" t="s">
        <v>200</v>
      </c>
      <c r="G122" t="s">
        <v>28</v>
      </c>
      <c r="H122" t="s">
        <v>331</v>
      </c>
      <c r="O122" s="3"/>
    </row>
    <row r="123" spans="1:15" x14ac:dyDescent="0.3">
      <c r="A123">
        <v>121</v>
      </c>
      <c r="B123" t="s">
        <v>332</v>
      </c>
      <c r="C123">
        <v>5.7</v>
      </c>
      <c r="D123" s="1" t="s">
        <v>2780</v>
      </c>
      <c r="E123" t="s">
        <v>292</v>
      </c>
      <c r="F123" t="s">
        <v>293</v>
      </c>
      <c r="G123" t="s">
        <v>19</v>
      </c>
      <c r="H123" t="s">
        <v>333</v>
      </c>
      <c r="O123" s="3"/>
    </row>
    <row r="124" spans="1:15" x14ac:dyDescent="0.3">
      <c r="A124">
        <v>122</v>
      </c>
      <c r="B124" t="s">
        <v>334</v>
      </c>
      <c r="C124">
        <v>5.7</v>
      </c>
      <c r="D124" s="1" t="s">
        <v>2781</v>
      </c>
      <c r="E124" t="s">
        <v>335</v>
      </c>
      <c r="F124" t="s">
        <v>336</v>
      </c>
      <c r="G124" t="s">
        <v>35</v>
      </c>
      <c r="H124" t="s">
        <v>337</v>
      </c>
      <c r="O124" s="3"/>
    </row>
    <row r="125" spans="1:15" x14ac:dyDescent="0.3">
      <c r="A125">
        <v>123</v>
      </c>
      <c r="B125" t="s">
        <v>338</v>
      </c>
      <c r="C125">
        <v>5.7</v>
      </c>
      <c r="D125" s="1" t="s">
        <v>2782</v>
      </c>
      <c r="E125" t="s">
        <v>13</v>
      </c>
      <c r="F125" t="s">
        <v>339</v>
      </c>
      <c r="G125" t="s">
        <v>15</v>
      </c>
      <c r="H125" t="s">
        <v>340</v>
      </c>
      <c r="O125" s="3"/>
    </row>
    <row r="126" spans="1:15" x14ac:dyDescent="0.3">
      <c r="A126">
        <v>124</v>
      </c>
      <c r="B126" t="s">
        <v>341</v>
      </c>
      <c r="C126">
        <v>5.6</v>
      </c>
      <c r="D126" s="1">
        <v>44141</v>
      </c>
      <c r="E126" t="s">
        <v>13</v>
      </c>
      <c r="F126" t="s">
        <v>22</v>
      </c>
      <c r="G126" t="s">
        <v>28</v>
      </c>
      <c r="H126" t="s">
        <v>342</v>
      </c>
      <c r="O126" s="3"/>
    </row>
    <row r="127" spans="1:15" x14ac:dyDescent="0.3">
      <c r="A127">
        <v>125</v>
      </c>
      <c r="B127" t="s">
        <v>343</v>
      </c>
      <c r="C127">
        <v>5.6</v>
      </c>
      <c r="D127" s="1" t="s">
        <v>2783</v>
      </c>
      <c r="E127" t="s">
        <v>13</v>
      </c>
      <c r="F127" t="s">
        <v>344</v>
      </c>
      <c r="G127" t="s">
        <v>38</v>
      </c>
      <c r="H127" t="s">
        <v>345</v>
      </c>
      <c r="O127" s="3"/>
    </row>
    <row r="128" spans="1:15" x14ac:dyDescent="0.3">
      <c r="A128">
        <v>126</v>
      </c>
      <c r="B128" t="s">
        <v>346</v>
      </c>
      <c r="C128">
        <v>5.6</v>
      </c>
      <c r="D128" s="1" t="s">
        <v>2784</v>
      </c>
      <c r="E128" t="s">
        <v>292</v>
      </c>
      <c r="F128" t="s">
        <v>293</v>
      </c>
      <c r="G128" t="s">
        <v>28</v>
      </c>
      <c r="H128" t="s">
        <v>347</v>
      </c>
      <c r="O128" s="3"/>
    </row>
    <row r="129" spans="1:15" x14ac:dyDescent="0.3">
      <c r="A129">
        <v>127</v>
      </c>
      <c r="B129" t="s">
        <v>348</v>
      </c>
      <c r="C129">
        <v>5.36</v>
      </c>
      <c r="D129" s="1" t="s">
        <v>2775</v>
      </c>
      <c r="E129" t="s">
        <v>90</v>
      </c>
      <c r="F129" t="s">
        <v>172</v>
      </c>
      <c r="G129" t="s">
        <v>23</v>
      </c>
      <c r="H129" t="s">
        <v>349</v>
      </c>
      <c r="O129" s="3"/>
    </row>
    <row r="130" spans="1:15" x14ac:dyDescent="0.3">
      <c r="A130">
        <v>128</v>
      </c>
      <c r="B130" t="s">
        <v>350</v>
      </c>
      <c r="C130">
        <v>5.25</v>
      </c>
      <c r="D130" s="1" t="s">
        <v>2785</v>
      </c>
      <c r="E130" t="s">
        <v>351</v>
      </c>
      <c r="F130" t="s">
        <v>352</v>
      </c>
      <c r="G130" t="s">
        <v>35</v>
      </c>
      <c r="H130" t="s">
        <v>353</v>
      </c>
      <c r="O130" s="3"/>
    </row>
    <row r="131" spans="1:15" x14ac:dyDescent="0.3">
      <c r="A131">
        <v>129</v>
      </c>
      <c r="B131" t="s">
        <v>354</v>
      </c>
      <c r="C131">
        <v>5.25</v>
      </c>
      <c r="D131" s="1" t="s">
        <v>2786</v>
      </c>
      <c r="E131" t="s">
        <v>355</v>
      </c>
      <c r="F131" t="s">
        <v>356</v>
      </c>
      <c r="G131" t="s">
        <v>38</v>
      </c>
      <c r="H131" t="s">
        <v>357</v>
      </c>
      <c r="O131" s="3"/>
    </row>
    <row r="132" spans="1:15" x14ac:dyDescent="0.3">
      <c r="A132">
        <v>130</v>
      </c>
      <c r="B132" t="s">
        <v>358</v>
      </c>
      <c r="C132">
        <v>5.0999999999999996</v>
      </c>
      <c r="D132" s="1">
        <v>43776</v>
      </c>
      <c r="E132" t="s">
        <v>13</v>
      </c>
      <c r="F132" t="s">
        <v>359</v>
      </c>
      <c r="G132" t="s">
        <v>28</v>
      </c>
      <c r="H132" t="s">
        <v>360</v>
      </c>
      <c r="O132" s="3"/>
    </row>
    <row r="133" spans="1:15" x14ac:dyDescent="0.3">
      <c r="A133">
        <v>131</v>
      </c>
      <c r="B133" t="s">
        <v>361</v>
      </c>
      <c r="C133">
        <v>5.0999999999999996</v>
      </c>
      <c r="D133" s="1">
        <v>43717</v>
      </c>
      <c r="E133" t="s">
        <v>362</v>
      </c>
      <c r="F133" t="s">
        <v>363</v>
      </c>
      <c r="G133" t="s">
        <v>19</v>
      </c>
      <c r="H133" t="s">
        <v>364</v>
      </c>
      <c r="O133" s="3"/>
    </row>
    <row r="134" spans="1:15" x14ac:dyDescent="0.3">
      <c r="A134">
        <v>132</v>
      </c>
      <c r="B134" t="s">
        <v>365</v>
      </c>
      <c r="C134">
        <v>5.05</v>
      </c>
      <c r="D134" s="1">
        <v>43873</v>
      </c>
      <c r="E134" t="s">
        <v>362</v>
      </c>
      <c r="F134" t="s">
        <v>366</v>
      </c>
      <c r="G134" t="s">
        <v>23</v>
      </c>
      <c r="H134" t="s">
        <v>367</v>
      </c>
      <c r="O134" s="3"/>
    </row>
    <row r="135" spans="1:15" x14ac:dyDescent="0.3">
      <c r="A135">
        <v>133</v>
      </c>
      <c r="B135" t="s">
        <v>368</v>
      </c>
      <c r="C135">
        <v>5</v>
      </c>
      <c r="D135" s="1">
        <v>43106</v>
      </c>
      <c r="E135" t="s">
        <v>8</v>
      </c>
      <c r="F135" t="s">
        <v>59</v>
      </c>
      <c r="G135" t="s">
        <v>125</v>
      </c>
      <c r="H135" t="s">
        <v>369</v>
      </c>
      <c r="O135" s="3"/>
    </row>
    <row r="136" spans="1:15" x14ac:dyDescent="0.3">
      <c r="A136">
        <v>134</v>
      </c>
      <c r="B136" t="s">
        <v>370</v>
      </c>
      <c r="C136">
        <v>5.5</v>
      </c>
      <c r="D136" s="1" t="s">
        <v>2787</v>
      </c>
      <c r="E136" t="s">
        <v>26</v>
      </c>
      <c r="F136" t="s">
        <v>371</v>
      </c>
      <c r="G136" t="s">
        <v>23</v>
      </c>
      <c r="H136" t="s">
        <v>372</v>
      </c>
      <c r="O136" s="3"/>
    </row>
    <row r="137" spans="1:15" x14ac:dyDescent="0.3">
      <c r="A137">
        <v>135</v>
      </c>
      <c r="B137" t="s">
        <v>373</v>
      </c>
      <c r="C137">
        <v>5.5</v>
      </c>
      <c r="D137" s="1">
        <v>44348</v>
      </c>
      <c r="E137" t="s">
        <v>286</v>
      </c>
      <c r="F137" t="s">
        <v>287</v>
      </c>
      <c r="G137" t="s">
        <v>23</v>
      </c>
      <c r="H137" t="s">
        <v>374</v>
      </c>
      <c r="O137" s="3"/>
    </row>
    <row r="138" spans="1:15" x14ac:dyDescent="0.3">
      <c r="A138">
        <v>136</v>
      </c>
      <c r="B138" t="s">
        <v>375</v>
      </c>
      <c r="C138">
        <v>5.48</v>
      </c>
      <c r="D138" s="1">
        <v>43355</v>
      </c>
      <c r="E138" t="s">
        <v>376</v>
      </c>
      <c r="F138" t="s">
        <v>377</v>
      </c>
      <c r="G138" t="s">
        <v>23</v>
      </c>
      <c r="H138" t="s">
        <v>378</v>
      </c>
      <c r="O138" s="3"/>
    </row>
    <row r="139" spans="1:15" x14ac:dyDescent="0.3">
      <c r="A139">
        <v>137</v>
      </c>
      <c r="B139" t="s">
        <v>379</v>
      </c>
      <c r="C139">
        <v>5</v>
      </c>
      <c r="D139" s="1" t="s">
        <v>2788</v>
      </c>
      <c r="E139" t="s">
        <v>8</v>
      </c>
      <c r="F139" t="s">
        <v>9</v>
      </c>
      <c r="G139" t="s">
        <v>10</v>
      </c>
      <c r="H139" t="s">
        <v>380</v>
      </c>
      <c r="O139" s="3"/>
    </row>
    <row r="140" spans="1:15" x14ac:dyDescent="0.3">
      <c r="A140">
        <v>138</v>
      </c>
      <c r="B140" t="s">
        <v>381</v>
      </c>
      <c r="C140">
        <v>5</v>
      </c>
      <c r="D140" s="1">
        <v>43680</v>
      </c>
      <c r="E140" t="s">
        <v>8</v>
      </c>
      <c r="F140" t="s">
        <v>59</v>
      </c>
      <c r="G140" t="s">
        <v>125</v>
      </c>
      <c r="H140" t="s">
        <v>382</v>
      </c>
      <c r="O140" s="3"/>
    </row>
    <row r="141" spans="1:15" x14ac:dyDescent="0.3">
      <c r="A141">
        <v>139</v>
      </c>
      <c r="B141" t="s">
        <v>383</v>
      </c>
      <c r="C141">
        <v>5</v>
      </c>
      <c r="D141" s="1" t="s">
        <v>2789</v>
      </c>
      <c r="E141" t="s">
        <v>31</v>
      </c>
      <c r="F141" t="s">
        <v>32</v>
      </c>
      <c r="G141" t="s">
        <v>15</v>
      </c>
      <c r="H141" t="s">
        <v>384</v>
      </c>
      <c r="O141" s="3"/>
    </row>
    <row r="142" spans="1:15" x14ac:dyDescent="0.3">
      <c r="A142">
        <v>140</v>
      </c>
      <c r="B142" t="s">
        <v>385</v>
      </c>
      <c r="C142">
        <v>5</v>
      </c>
      <c r="D142" s="1" t="s">
        <v>2790</v>
      </c>
      <c r="E142" t="s">
        <v>13</v>
      </c>
      <c r="F142" t="s">
        <v>258</v>
      </c>
      <c r="G142" t="s">
        <v>38</v>
      </c>
      <c r="H142" t="s">
        <v>386</v>
      </c>
      <c r="O142" s="3"/>
    </row>
    <row r="143" spans="1:15" x14ac:dyDescent="0.3">
      <c r="A143">
        <v>141</v>
      </c>
      <c r="B143" t="s">
        <v>387</v>
      </c>
      <c r="C143">
        <v>5</v>
      </c>
      <c r="D143" s="1" t="s">
        <v>2791</v>
      </c>
      <c r="E143" t="s">
        <v>31</v>
      </c>
      <c r="F143" t="s">
        <v>32</v>
      </c>
      <c r="G143" t="s">
        <v>23</v>
      </c>
      <c r="H143" t="s">
        <v>388</v>
      </c>
      <c r="O143" s="3"/>
    </row>
    <row r="144" spans="1:15" x14ac:dyDescent="0.3">
      <c r="A144">
        <v>142</v>
      </c>
      <c r="B144" t="s">
        <v>389</v>
      </c>
      <c r="C144">
        <v>5</v>
      </c>
      <c r="D144" s="1">
        <v>43079</v>
      </c>
      <c r="E144" t="s">
        <v>31</v>
      </c>
      <c r="F144" t="s">
        <v>32</v>
      </c>
      <c r="G144" t="s">
        <v>23</v>
      </c>
      <c r="H144" t="s">
        <v>390</v>
      </c>
      <c r="O144" s="3"/>
    </row>
    <row r="145" spans="1:15" x14ac:dyDescent="0.3">
      <c r="A145">
        <v>143</v>
      </c>
      <c r="B145" t="s">
        <v>391</v>
      </c>
      <c r="C145">
        <v>5</v>
      </c>
      <c r="D145" s="1" t="s">
        <v>2792</v>
      </c>
      <c r="E145" t="s">
        <v>311</v>
      </c>
      <c r="F145" t="s">
        <v>312</v>
      </c>
      <c r="G145" t="s">
        <v>185</v>
      </c>
      <c r="H145" t="s">
        <v>392</v>
      </c>
      <c r="O145" s="3"/>
    </row>
    <row r="146" spans="1:15" x14ac:dyDescent="0.3">
      <c r="A146">
        <v>144</v>
      </c>
      <c r="B146" t="s">
        <v>393</v>
      </c>
      <c r="C146">
        <v>5</v>
      </c>
      <c r="D146" s="1" t="s">
        <v>2793</v>
      </c>
      <c r="E146" t="s">
        <v>54</v>
      </c>
      <c r="F146" t="s">
        <v>394</v>
      </c>
      <c r="G146" t="s">
        <v>19</v>
      </c>
      <c r="H146" t="s">
        <v>395</v>
      </c>
      <c r="O146" s="3"/>
    </row>
    <row r="147" spans="1:15" x14ac:dyDescent="0.3">
      <c r="A147">
        <v>145</v>
      </c>
      <c r="B147" t="s">
        <v>396</v>
      </c>
      <c r="C147">
        <v>5</v>
      </c>
      <c r="D147" s="1">
        <v>44531</v>
      </c>
      <c r="E147" t="s">
        <v>13</v>
      </c>
      <c r="F147" t="s">
        <v>87</v>
      </c>
      <c r="G147" t="s">
        <v>38</v>
      </c>
      <c r="H147" t="s">
        <v>397</v>
      </c>
      <c r="O147" s="3"/>
    </row>
    <row r="148" spans="1:15" x14ac:dyDescent="0.3">
      <c r="A148">
        <v>146</v>
      </c>
      <c r="B148" t="s">
        <v>398</v>
      </c>
      <c r="C148">
        <v>5</v>
      </c>
      <c r="D148" s="1" t="s">
        <v>2794</v>
      </c>
      <c r="E148" t="s">
        <v>54</v>
      </c>
      <c r="F148" t="s">
        <v>399</v>
      </c>
      <c r="G148" t="s">
        <v>23</v>
      </c>
      <c r="H148" t="s">
        <v>400</v>
      </c>
      <c r="O148" s="3"/>
    </row>
    <row r="149" spans="1:15" x14ac:dyDescent="0.3">
      <c r="A149">
        <v>147</v>
      </c>
      <c r="B149" t="s">
        <v>401</v>
      </c>
      <c r="C149">
        <v>5</v>
      </c>
      <c r="D149" s="1">
        <v>44866</v>
      </c>
      <c r="E149" t="s">
        <v>292</v>
      </c>
      <c r="F149" t="s">
        <v>293</v>
      </c>
      <c r="G149" t="s">
        <v>23</v>
      </c>
      <c r="H149" t="s">
        <v>402</v>
      </c>
      <c r="O149" s="3"/>
    </row>
    <row r="150" spans="1:15" x14ac:dyDescent="0.3">
      <c r="A150">
        <v>148</v>
      </c>
      <c r="B150" t="s">
        <v>403</v>
      </c>
      <c r="C150">
        <v>5</v>
      </c>
      <c r="D150" s="1">
        <v>43503</v>
      </c>
      <c r="E150" t="s">
        <v>54</v>
      </c>
      <c r="F150" t="s">
        <v>55</v>
      </c>
      <c r="G150" t="s">
        <v>125</v>
      </c>
      <c r="H150" t="s">
        <v>404</v>
      </c>
      <c r="O150" s="3"/>
    </row>
    <row r="151" spans="1:15" x14ac:dyDescent="0.3">
      <c r="A151">
        <v>149</v>
      </c>
      <c r="B151" t="s">
        <v>405</v>
      </c>
      <c r="C151">
        <v>5</v>
      </c>
      <c r="D151" s="1" t="s">
        <v>2795</v>
      </c>
      <c r="E151" t="s">
        <v>13</v>
      </c>
      <c r="F151" t="s">
        <v>406</v>
      </c>
      <c r="G151" t="s">
        <v>10</v>
      </c>
      <c r="H151" t="s">
        <v>407</v>
      </c>
      <c r="O151" s="3"/>
    </row>
    <row r="152" spans="1:15" x14ac:dyDescent="0.3">
      <c r="A152">
        <v>150</v>
      </c>
      <c r="B152" t="s">
        <v>408</v>
      </c>
      <c r="C152">
        <v>5</v>
      </c>
      <c r="D152" s="1" t="s">
        <v>2796</v>
      </c>
      <c r="E152" t="s">
        <v>238</v>
      </c>
      <c r="F152" t="s">
        <v>409</v>
      </c>
      <c r="G152" t="s">
        <v>189</v>
      </c>
      <c r="H152" t="s">
        <v>410</v>
      </c>
      <c r="O152" s="3"/>
    </row>
    <row r="153" spans="1:15" x14ac:dyDescent="0.3">
      <c r="A153">
        <v>151</v>
      </c>
      <c r="B153" t="s">
        <v>411</v>
      </c>
      <c r="C153">
        <v>5</v>
      </c>
      <c r="D153" s="1" t="s">
        <v>2797</v>
      </c>
      <c r="E153" t="s">
        <v>54</v>
      </c>
      <c r="F153" t="s">
        <v>55</v>
      </c>
      <c r="G153" t="s">
        <v>28</v>
      </c>
      <c r="H153" t="s">
        <v>412</v>
      </c>
      <c r="O153" s="3"/>
    </row>
    <row r="154" spans="1:15" x14ac:dyDescent="0.3">
      <c r="A154">
        <v>152</v>
      </c>
      <c r="B154" t="s">
        <v>413</v>
      </c>
      <c r="C154">
        <v>5</v>
      </c>
      <c r="D154" s="1">
        <v>44412</v>
      </c>
      <c r="E154" t="s">
        <v>54</v>
      </c>
      <c r="F154" t="s">
        <v>55</v>
      </c>
      <c r="G154" t="s">
        <v>28</v>
      </c>
      <c r="H154" t="s">
        <v>414</v>
      </c>
      <c r="O154" s="3"/>
    </row>
    <row r="155" spans="1:15" x14ac:dyDescent="0.3">
      <c r="A155">
        <v>153</v>
      </c>
      <c r="B155" t="s">
        <v>415</v>
      </c>
      <c r="C155">
        <v>5</v>
      </c>
      <c r="D155" s="1" t="s">
        <v>2778</v>
      </c>
      <c r="E155" t="s">
        <v>13</v>
      </c>
      <c r="F155" t="s">
        <v>22</v>
      </c>
      <c r="G155" t="s">
        <v>182</v>
      </c>
      <c r="H155" t="s">
        <v>416</v>
      </c>
      <c r="O155" s="3"/>
    </row>
    <row r="156" spans="1:15" x14ac:dyDescent="0.3">
      <c r="A156">
        <v>154</v>
      </c>
      <c r="B156" t="s">
        <v>417</v>
      </c>
      <c r="C156">
        <v>4.9000000000000004</v>
      </c>
      <c r="D156" s="1">
        <v>44320</v>
      </c>
      <c r="E156" t="s">
        <v>54</v>
      </c>
      <c r="F156" t="s">
        <v>55</v>
      </c>
      <c r="G156" t="s">
        <v>28</v>
      </c>
      <c r="H156" t="s">
        <v>418</v>
      </c>
      <c r="O156" s="3"/>
    </row>
    <row r="157" spans="1:15" x14ac:dyDescent="0.3">
      <c r="A157">
        <v>155</v>
      </c>
      <c r="B157" t="s">
        <v>419</v>
      </c>
      <c r="C157">
        <v>4.8</v>
      </c>
      <c r="D157" s="1">
        <v>44475</v>
      </c>
      <c r="E157" t="s">
        <v>13</v>
      </c>
      <c r="F157" t="s">
        <v>22</v>
      </c>
      <c r="G157" t="s">
        <v>97</v>
      </c>
      <c r="H157" t="s">
        <v>2718</v>
      </c>
      <c r="O157" s="3"/>
    </row>
    <row r="158" spans="1:15" x14ac:dyDescent="0.3">
      <c r="A158">
        <v>156</v>
      </c>
      <c r="B158" t="s">
        <v>420</v>
      </c>
      <c r="C158">
        <v>4.8</v>
      </c>
      <c r="D158" s="1" t="s">
        <v>2798</v>
      </c>
      <c r="E158" t="s">
        <v>362</v>
      </c>
      <c r="F158" t="s">
        <v>366</v>
      </c>
      <c r="G158" t="s">
        <v>23</v>
      </c>
      <c r="H158" t="s">
        <v>421</v>
      </c>
      <c r="O158" s="3"/>
    </row>
    <row r="159" spans="1:15" x14ac:dyDescent="0.3">
      <c r="A159">
        <v>157</v>
      </c>
      <c r="B159" t="s">
        <v>422</v>
      </c>
      <c r="C159">
        <v>4.8</v>
      </c>
      <c r="D159" s="1">
        <v>44477</v>
      </c>
      <c r="E159" t="s">
        <v>13</v>
      </c>
      <c r="F159" t="s">
        <v>164</v>
      </c>
      <c r="G159" t="s">
        <v>97</v>
      </c>
      <c r="H159" t="s">
        <v>423</v>
      </c>
      <c r="O159" s="3"/>
    </row>
    <row r="160" spans="1:15" x14ac:dyDescent="0.3">
      <c r="A160">
        <v>158</v>
      </c>
      <c r="B160" t="s">
        <v>424</v>
      </c>
      <c r="C160">
        <v>4.7300000000000004</v>
      </c>
      <c r="D160" s="1" t="s">
        <v>2799</v>
      </c>
      <c r="E160" t="s">
        <v>8</v>
      </c>
      <c r="F160" t="s">
        <v>9</v>
      </c>
      <c r="G160" t="s">
        <v>70</v>
      </c>
      <c r="H160" t="s">
        <v>425</v>
      </c>
      <c r="O160" s="3"/>
    </row>
    <row r="161" spans="1:15" x14ac:dyDescent="0.3">
      <c r="A161">
        <v>159</v>
      </c>
      <c r="B161" t="s">
        <v>426</v>
      </c>
      <c r="C161">
        <v>4.7</v>
      </c>
      <c r="D161" s="1" t="s">
        <v>2800</v>
      </c>
      <c r="E161" t="s">
        <v>13</v>
      </c>
      <c r="F161" t="s">
        <v>22</v>
      </c>
      <c r="G161" t="s">
        <v>28</v>
      </c>
      <c r="H161" t="s">
        <v>427</v>
      </c>
      <c r="O161" s="3"/>
    </row>
    <row r="162" spans="1:15" x14ac:dyDescent="0.3">
      <c r="A162">
        <v>160</v>
      </c>
      <c r="B162" t="s">
        <v>428</v>
      </c>
      <c r="C162">
        <v>4.7</v>
      </c>
      <c r="D162" s="1">
        <v>44354</v>
      </c>
      <c r="E162" t="s">
        <v>429</v>
      </c>
      <c r="F162" t="s">
        <v>430</v>
      </c>
      <c r="G162" t="s">
        <v>23</v>
      </c>
      <c r="H162" t="s">
        <v>431</v>
      </c>
      <c r="O162" s="3"/>
    </row>
    <row r="163" spans="1:15" x14ac:dyDescent="0.3">
      <c r="A163">
        <v>161</v>
      </c>
      <c r="B163" t="s">
        <v>432</v>
      </c>
      <c r="C163">
        <v>4.7</v>
      </c>
      <c r="D163" s="1" t="s">
        <v>2801</v>
      </c>
      <c r="E163" t="s">
        <v>433</v>
      </c>
      <c r="F163" t="s">
        <v>434</v>
      </c>
      <c r="G163" t="s">
        <v>28</v>
      </c>
      <c r="H163" t="s">
        <v>435</v>
      </c>
      <c r="O163" s="3"/>
    </row>
    <row r="164" spans="1:15" x14ac:dyDescent="0.3">
      <c r="A164">
        <v>162</v>
      </c>
      <c r="B164" t="s">
        <v>436</v>
      </c>
      <c r="C164">
        <v>4.5999999999999996</v>
      </c>
      <c r="D164" s="1">
        <v>43778</v>
      </c>
      <c r="E164" t="s">
        <v>13</v>
      </c>
      <c r="F164" t="s">
        <v>437</v>
      </c>
      <c r="G164" t="s">
        <v>10</v>
      </c>
      <c r="H164" t="s">
        <v>438</v>
      </c>
      <c r="O164" s="3"/>
    </row>
    <row r="165" spans="1:15" x14ac:dyDescent="0.3">
      <c r="A165">
        <v>163</v>
      </c>
      <c r="B165" t="s">
        <v>439</v>
      </c>
      <c r="C165">
        <v>5.85</v>
      </c>
      <c r="D165" s="1" t="s">
        <v>2802</v>
      </c>
      <c r="E165" t="s">
        <v>13</v>
      </c>
      <c r="F165" t="s">
        <v>440</v>
      </c>
      <c r="G165" t="s">
        <v>97</v>
      </c>
      <c r="H165" t="s">
        <v>441</v>
      </c>
      <c r="O165" s="3"/>
    </row>
    <row r="166" spans="1:15" x14ac:dyDescent="0.3">
      <c r="A166">
        <v>164</v>
      </c>
      <c r="B166" t="s">
        <v>442</v>
      </c>
      <c r="C166">
        <v>4.5999999999999996</v>
      </c>
      <c r="D166" s="1">
        <v>43567</v>
      </c>
      <c r="E166" t="s">
        <v>13</v>
      </c>
      <c r="F166" t="s">
        <v>87</v>
      </c>
      <c r="G166" t="s">
        <v>10</v>
      </c>
      <c r="H166" t="s">
        <v>443</v>
      </c>
      <c r="O166" s="3"/>
    </row>
    <row r="167" spans="1:15" x14ac:dyDescent="0.3">
      <c r="A167">
        <v>165</v>
      </c>
      <c r="B167" t="s">
        <v>444</v>
      </c>
      <c r="C167">
        <v>4.5999999999999996</v>
      </c>
      <c r="D167" s="1" t="s">
        <v>2803</v>
      </c>
      <c r="E167" t="s">
        <v>13</v>
      </c>
      <c r="F167" t="s">
        <v>22</v>
      </c>
      <c r="G167" t="s">
        <v>28</v>
      </c>
      <c r="H167" t="s">
        <v>445</v>
      </c>
      <c r="O167" s="3"/>
    </row>
    <row r="168" spans="1:15" x14ac:dyDescent="0.3">
      <c r="A168">
        <v>166</v>
      </c>
      <c r="B168" t="s">
        <v>446</v>
      </c>
      <c r="C168">
        <v>4.5999999999999996</v>
      </c>
      <c r="D168" s="1">
        <v>44287</v>
      </c>
      <c r="E168" t="s">
        <v>13</v>
      </c>
      <c r="F168" t="s">
        <v>440</v>
      </c>
      <c r="G168" t="s">
        <v>97</v>
      </c>
      <c r="H168" t="s">
        <v>447</v>
      </c>
      <c r="O168" s="3"/>
    </row>
    <row r="169" spans="1:15" x14ac:dyDescent="0.3">
      <c r="A169">
        <v>167</v>
      </c>
      <c r="B169" t="s">
        <v>448</v>
      </c>
      <c r="C169">
        <v>4.58</v>
      </c>
      <c r="D169" s="1" t="s">
        <v>2804</v>
      </c>
      <c r="E169" t="s">
        <v>31</v>
      </c>
      <c r="F169" t="s">
        <v>32</v>
      </c>
      <c r="G169" t="s">
        <v>23</v>
      </c>
      <c r="H169" t="s">
        <v>449</v>
      </c>
      <c r="O169" s="3"/>
    </row>
    <row r="170" spans="1:15" x14ac:dyDescent="0.3">
      <c r="A170">
        <v>168</v>
      </c>
      <c r="B170" t="s">
        <v>450</v>
      </c>
      <c r="C170">
        <v>4.53</v>
      </c>
      <c r="D170" s="1" t="s">
        <v>2805</v>
      </c>
      <c r="E170" t="s">
        <v>451</v>
      </c>
      <c r="F170" t="s">
        <v>452</v>
      </c>
      <c r="G170" t="s">
        <v>19</v>
      </c>
      <c r="H170" t="s">
        <v>453</v>
      </c>
      <c r="O170" s="3"/>
    </row>
    <row r="171" spans="1:15" x14ac:dyDescent="0.3">
      <c r="A171">
        <v>169</v>
      </c>
      <c r="B171" t="s">
        <v>454</v>
      </c>
      <c r="C171">
        <v>4.5</v>
      </c>
      <c r="D171" s="1">
        <v>42468</v>
      </c>
      <c r="E171" t="s">
        <v>8</v>
      </c>
      <c r="F171" t="s">
        <v>9</v>
      </c>
      <c r="G171" t="s">
        <v>56</v>
      </c>
      <c r="H171" t="s">
        <v>455</v>
      </c>
      <c r="O171" s="3"/>
    </row>
    <row r="172" spans="1:15" x14ac:dyDescent="0.3">
      <c r="A172">
        <v>170</v>
      </c>
      <c r="B172" t="s">
        <v>456</v>
      </c>
      <c r="C172">
        <v>4.5</v>
      </c>
      <c r="D172" s="1" t="s">
        <v>2806</v>
      </c>
      <c r="E172" t="s">
        <v>13</v>
      </c>
      <c r="F172" t="s">
        <v>87</v>
      </c>
      <c r="G172" t="s">
        <v>182</v>
      </c>
      <c r="H172" t="s">
        <v>416</v>
      </c>
      <c r="O172" s="3"/>
    </row>
    <row r="173" spans="1:15" x14ac:dyDescent="0.3">
      <c r="A173">
        <v>171</v>
      </c>
      <c r="B173" t="s">
        <v>457</v>
      </c>
      <c r="C173">
        <v>4.5</v>
      </c>
      <c r="D173" s="1" t="s">
        <v>2807</v>
      </c>
      <c r="E173" t="s">
        <v>31</v>
      </c>
      <c r="F173" t="s">
        <v>32</v>
      </c>
      <c r="G173" t="s">
        <v>23</v>
      </c>
      <c r="H173" t="s">
        <v>458</v>
      </c>
      <c r="O173" s="3"/>
    </row>
    <row r="174" spans="1:15" x14ac:dyDescent="0.3">
      <c r="A174">
        <v>172</v>
      </c>
      <c r="B174" t="s">
        <v>459</v>
      </c>
      <c r="C174">
        <v>4.58</v>
      </c>
      <c r="D174" s="1" t="s">
        <v>2808</v>
      </c>
      <c r="E174" t="s">
        <v>8</v>
      </c>
      <c r="F174" t="s">
        <v>18</v>
      </c>
      <c r="G174" t="s">
        <v>70</v>
      </c>
      <c r="H174" t="s">
        <v>460</v>
      </c>
      <c r="O174" s="3"/>
    </row>
    <row r="175" spans="1:15" x14ac:dyDescent="0.3">
      <c r="A175">
        <v>173</v>
      </c>
      <c r="B175" t="s">
        <v>461</v>
      </c>
      <c r="C175">
        <v>4.5</v>
      </c>
      <c r="D175" s="1">
        <v>43588</v>
      </c>
      <c r="E175" t="s">
        <v>90</v>
      </c>
      <c r="F175" t="s">
        <v>172</v>
      </c>
      <c r="G175" t="s">
        <v>23</v>
      </c>
      <c r="H175" t="s">
        <v>462</v>
      </c>
      <c r="O175" s="3"/>
    </row>
    <row r="176" spans="1:15" x14ac:dyDescent="0.3">
      <c r="A176">
        <v>174</v>
      </c>
      <c r="B176" t="s">
        <v>463</v>
      </c>
      <c r="C176">
        <v>4.5</v>
      </c>
      <c r="D176" s="1" t="s">
        <v>2732</v>
      </c>
      <c r="E176" t="s">
        <v>54</v>
      </c>
      <c r="F176" t="s">
        <v>464</v>
      </c>
      <c r="G176" t="s">
        <v>19</v>
      </c>
      <c r="H176" t="s">
        <v>465</v>
      </c>
      <c r="O176" s="3"/>
    </row>
    <row r="177" spans="1:15" x14ac:dyDescent="0.3">
      <c r="A177">
        <v>175</v>
      </c>
      <c r="B177" t="s">
        <v>466</v>
      </c>
      <c r="C177">
        <v>4.5</v>
      </c>
      <c r="D177" s="1">
        <v>44569</v>
      </c>
      <c r="E177" t="s">
        <v>8</v>
      </c>
      <c r="F177" t="s">
        <v>59</v>
      </c>
      <c r="G177" t="s">
        <v>125</v>
      </c>
      <c r="H177" t="s">
        <v>467</v>
      </c>
      <c r="O177" s="3"/>
    </row>
    <row r="178" spans="1:15" x14ac:dyDescent="0.3">
      <c r="A178">
        <v>176</v>
      </c>
      <c r="B178" t="s">
        <v>468</v>
      </c>
      <c r="C178">
        <v>4.4000000000000004</v>
      </c>
      <c r="D178" s="1" t="s">
        <v>2809</v>
      </c>
      <c r="E178" t="s">
        <v>13</v>
      </c>
      <c r="F178" t="s">
        <v>469</v>
      </c>
      <c r="G178" t="s">
        <v>28</v>
      </c>
      <c r="H178" t="s">
        <v>470</v>
      </c>
      <c r="O178" s="3"/>
    </row>
    <row r="179" spans="1:15" x14ac:dyDescent="0.3">
      <c r="A179">
        <v>177</v>
      </c>
      <c r="B179" t="s">
        <v>471</v>
      </c>
      <c r="C179">
        <v>4.4000000000000004</v>
      </c>
      <c r="D179" s="1" t="s">
        <v>2810</v>
      </c>
      <c r="E179" t="s">
        <v>8</v>
      </c>
      <c r="F179" t="s">
        <v>472</v>
      </c>
      <c r="G179" t="s">
        <v>125</v>
      </c>
      <c r="H179" t="s">
        <v>473</v>
      </c>
      <c r="O179" s="3"/>
    </row>
    <row r="180" spans="1:15" x14ac:dyDescent="0.3">
      <c r="A180">
        <v>178</v>
      </c>
      <c r="B180" t="s">
        <v>474</v>
      </c>
      <c r="C180">
        <v>4.4000000000000004</v>
      </c>
      <c r="D180" s="1" t="s">
        <v>2811</v>
      </c>
      <c r="E180" t="s">
        <v>13</v>
      </c>
      <c r="F180" t="s">
        <v>475</v>
      </c>
      <c r="G180" t="s">
        <v>28</v>
      </c>
      <c r="H180" t="s">
        <v>476</v>
      </c>
      <c r="O180" s="3"/>
    </row>
    <row r="181" spans="1:15" x14ac:dyDescent="0.3">
      <c r="A181">
        <v>179</v>
      </c>
      <c r="B181" t="s">
        <v>477</v>
      </c>
      <c r="C181">
        <v>4.3</v>
      </c>
      <c r="D181" s="1" t="s">
        <v>2812</v>
      </c>
      <c r="E181" t="s">
        <v>13</v>
      </c>
      <c r="F181" t="s">
        <v>478</v>
      </c>
      <c r="G181" t="s">
        <v>182</v>
      </c>
      <c r="H181" t="s">
        <v>479</v>
      </c>
      <c r="O181" s="3"/>
    </row>
    <row r="182" spans="1:15" x14ac:dyDescent="0.3">
      <c r="A182">
        <v>180</v>
      </c>
      <c r="B182" t="s">
        <v>480</v>
      </c>
      <c r="C182">
        <v>4.3</v>
      </c>
      <c r="D182" s="1" t="s">
        <v>2813</v>
      </c>
      <c r="E182" t="s">
        <v>292</v>
      </c>
      <c r="F182" t="s">
        <v>293</v>
      </c>
      <c r="G182" t="s">
        <v>28</v>
      </c>
      <c r="H182" t="s">
        <v>481</v>
      </c>
      <c r="O182" s="3"/>
    </row>
    <row r="183" spans="1:15" x14ac:dyDescent="0.3">
      <c r="A183">
        <v>181</v>
      </c>
      <c r="B183" t="s">
        <v>482</v>
      </c>
      <c r="C183">
        <v>4.2</v>
      </c>
      <c r="D183" s="1" t="s">
        <v>2756</v>
      </c>
      <c r="E183" t="s">
        <v>13</v>
      </c>
      <c r="F183" t="s">
        <v>483</v>
      </c>
      <c r="G183" t="s">
        <v>15</v>
      </c>
      <c r="H183" t="s">
        <v>484</v>
      </c>
      <c r="O183" s="3"/>
    </row>
    <row r="184" spans="1:15" x14ac:dyDescent="0.3">
      <c r="A184">
        <v>182</v>
      </c>
      <c r="B184" t="s">
        <v>485</v>
      </c>
      <c r="C184">
        <v>4.25</v>
      </c>
      <c r="D184" s="1" t="s">
        <v>2814</v>
      </c>
      <c r="E184" t="s">
        <v>8</v>
      </c>
      <c r="F184" t="s">
        <v>9</v>
      </c>
      <c r="G184" t="s">
        <v>19</v>
      </c>
      <c r="H184" t="s">
        <v>486</v>
      </c>
      <c r="O184" s="3"/>
    </row>
    <row r="185" spans="1:15" x14ac:dyDescent="0.3">
      <c r="A185">
        <v>183</v>
      </c>
      <c r="B185" t="s">
        <v>487</v>
      </c>
      <c r="C185">
        <v>4.2</v>
      </c>
      <c r="D185" s="1">
        <v>43317</v>
      </c>
      <c r="E185" t="s">
        <v>13</v>
      </c>
      <c r="F185" t="s">
        <v>488</v>
      </c>
      <c r="G185" t="s">
        <v>28</v>
      </c>
      <c r="H185" t="s">
        <v>489</v>
      </c>
      <c r="O185" s="3"/>
    </row>
    <row r="186" spans="1:15" x14ac:dyDescent="0.3">
      <c r="A186">
        <v>184</v>
      </c>
      <c r="B186" t="s">
        <v>490</v>
      </c>
      <c r="C186">
        <v>4.2</v>
      </c>
      <c r="D186" s="1" t="s">
        <v>2815</v>
      </c>
      <c r="E186" t="s">
        <v>13</v>
      </c>
      <c r="F186" t="s">
        <v>164</v>
      </c>
      <c r="G186" t="s">
        <v>28</v>
      </c>
      <c r="H186" t="s">
        <v>491</v>
      </c>
      <c r="O186" s="3"/>
    </row>
    <row r="187" spans="1:15" x14ac:dyDescent="0.3">
      <c r="A187">
        <v>185</v>
      </c>
      <c r="B187" t="s">
        <v>492</v>
      </c>
      <c r="C187">
        <v>4.2</v>
      </c>
      <c r="D187" s="1" t="s">
        <v>2816</v>
      </c>
      <c r="E187" t="s">
        <v>13</v>
      </c>
      <c r="F187" t="s">
        <v>75</v>
      </c>
      <c r="G187" t="s">
        <v>38</v>
      </c>
      <c r="H187" t="s">
        <v>493</v>
      </c>
      <c r="O187" s="3"/>
    </row>
    <row r="188" spans="1:15" x14ac:dyDescent="0.3">
      <c r="A188">
        <v>186</v>
      </c>
      <c r="B188" t="s">
        <v>494</v>
      </c>
      <c r="C188">
        <v>4.1500000000000004</v>
      </c>
      <c r="D188" s="1">
        <v>44414</v>
      </c>
      <c r="E188" t="s">
        <v>238</v>
      </c>
      <c r="F188" t="s">
        <v>409</v>
      </c>
      <c r="G188" t="s">
        <v>19</v>
      </c>
      <c r="H188" t="s">
        <v>495</v>
      </c>
      <c r="O188" s="3"/>
    </row>
    <row r="189" spans="1:15" x14ac:dyDescent="0.3">
      <c r="A189">
        <v>187</v>
      </c>
      <c r="B189" t="s">
        <v>496</v>
      </c>
      <c r="C189">
        <v>4.0999999999999996</v>
      </c>
      <c r="D189" s="1">
        <v>43196</v>
      </c>
      <c r="E189" t="s">
        <v>13</v>
      </c>
      <c r="F189" t="s">
        <v>87</v>
      </c>
      <c r="G189" t="s">
        <v>10</v>
      </c>
      <c r="H189" t="s">
        <v>497</v>
      </c>
      <c r="O189" s="3"/>
    </row>
    <row r="190" spans="1:15" x14ac:dyDescent="0.3">
      <c r="A190">
        <v>188</v>
      </c>
      <c r="B190" t="s">
        <v>498</v>
      </c>
      <c r="C190">
        <v>4.1100000000000003</v>
      </c>
      <c r="D190" s="1" t="s">
        <v>2806</v>
      </c>
      <c r="E190" t="s">
        <v>499</v>
      </c>
      <c r="F190" t="s">
        <v>500</v>
      </c>
      <c r="G190" t="s">
        <v>23</v>
      </c>
      <c r="H190" t="s">
        <v>501</v>
      </c>
      <c r="O190" s="3"/>
    </row>
    <row r="191" spans="1:15" x14ac:dyDescent="0.3">
      <c r="A191">
        <v>189</v>
      </c>
      <c r="B191" t="s">
        <v>502</v>
      </c>
      <c r="C191">
        <v>4.0999999999999996</v>
      </c>
      <c r="D191" s="1" t="s">
        <v>2806</v>
      </c>
      <c r="E191" t="s">
        <v>13</v>
      </c>
      <c r="F191" t="s">
        <v>205</v>
      </c>
      <c r="G191" t="s">
        <v>35</v>
      </c>
      <c r="H191" t="s">
        <v>503</v>
      </c>
      <c r="O191" s="3"/>
    </row>
    <row r="192" spans="1:15" x14ac:dyDescent="0.3">
      <c r="A192">
        <v>190</v>
      </c>
      <c r="B192" t="s">
        <v>504</v>
      </c>
      <c r="C192">
        <v>4</v>
      </c>
      <c r="D192" s="1" t="s">
        <v>2817</v>
      </c>
      <c r="E192" t="s">
        <v>13</v>
      </c>
      <c r="F192" t="s">
        <v>258</v>
      </c>
      <c r="G192" t="s">
        <v>19</v>
      </c>
      <c r="H192" t="s">
        <v>505</v>
      </c>
      <c r="O192" s="3"/>
    </row>
    <row r="193" spans="1:15" x14ac:dyDescent="0.3">
      <c r="A193">
        <v>191</v>
      </c>
      <c r="B193" t="s">
        <v>506</v>
      </c>
      <c r="C193">
        <v>4.01</v>
      </c>
      <c r="D193" s="1">
        <v>44351</v>
      </c>
      <c r="E193" t="s">
        <v>54</v>
      </c>
      <c r="F193" t="s">
        <v>55</v>
      </c>
      <c r="G193" t="s">
        <v>23</v>
      </c>
      <c r="H193" t="s">
        <v>507</v>
      </c>
      <c r="O193" s="3"/>
    </row>
    <row r="194" spans="1:15" x14ac:dyDescent="0.3">
      <c r="A194">
        <v>192</v>
      </c>
      <c r="B194" t="s">
        <v>508</v>
      </c>
      <c r="C194">
        <v>4</v>
      </c>
      <c r="D194" s="1">
        <v>41954</v>
      </c>
      <c r="E194" t="s">
        <v>376</v>
      </c>
      <c r="F194" t="s">
        <v>377</v>
      </c>
      <c r="G194" t="s">
        <v>185</v>
      </c>
      <c r="H194" t="s">
        <v>509</v>
      </c>
      <c r="O194" s="3"/>
    </row>
    <row r="195" spans="1:15" x14ac:dyDescent="0.3">
      <c r="A195">
        <v>193</v>
      </c>
      <c r="B195" t="s">
        <v>510</v>
      </c>
      <c r="C195">
        <v>4</v>
      </c>
      <c r="D195" s="1" t="s">
        <v>2818</v>
      </c>
      <c r="E195" t="s">
        <v>8</v>
      </c>
      <c r="F195" t="s">
        <v>9</v>
      </c>
      <c r="G195" t="s">
        <v>10</v>
      </c>
      <c r="H195" t="s">
        <v>511</v>
      </c>
      <c r="O195" s="3"/>
    </row>
    <row r="196" spans="1:15" x14ac:dyDescent="0.3">
      <c r="A196">
        <v>194</v>
      </c>
      <c r="B196" t="s">
        <v>512</v>
      </c>
      <c r="C196">
        <v>4</v>
      </c>
      <c r="D196" s="1" t="s">
        <v>2819</v>
      </c>
      <c r="E196" t="s">
        <v>31</v>
      </c>
      <c r="F196" t="s">
        <v>32</v>
      </c>
      <c r="G196" t="s">
        <v>23</v>
      </c>
      <c r="H196" t="s">
        <v>513</v>
      </c>
      <c r="O196" s="3"/>
    </row>
    <row r="197" spans="1:15" x14ac:dyDescent="0.3">
      <c r="A197">
        <v>195</v>
      </c>
      <c r="B197" t="s">
        <v>514</v>
      </c>
      <c r="C197">
        <v>4</v>
      </c>
      <c r="D197" s="1" t="s">
        <v>2820</v>
      </c>
      <c r="E197" t="s">
        <v>13</v>
      </c>
      <c r="F197" t="s">
        <v>515</v>
      </c>
      <c r="G197" t="s">
        <v>78</v>
      </c>
      <c r="H197" t="s">
        <v>516</v>
      </c>
      <c r="O197" s="3"/>
    </row>
    <row r="198" spans="1:15" x14ac:dyDescent="0.3">
      <c r="A198">
        <v>196</v>
      </c>
      <c r="B198" t="s">
        <v>517</v>
      </c>
      <c r="C198">
        <v>4</v>
      </c>
      <c r="D198" s="1" t="s">
        <v>2821</v>
      </c>
      <c r="E198" t="s">
        <v>13</v>
      </c>
      <c r="F198" t="s">
        <v>518</v>
      </c>
      <c r="G198" t="s">
        <v>97</v>
      </c>
      <c r="H198" t="s">
        <v>519</v>
      </c>
      <c r="O198" s="3"/>
    </row>
    <row r="199" spans="1:15" x14ac:dyDescent="0.3">
      <c r="A199">
        <v>197</v>
      </c>
      <c r="B199" t="s">
        <v>520</v>
      </c>
      <c r="C199">
        <v>4</v>
      </c>
      <c r="D199" s="1">
        <v>43656</v>
      </c>
      <c r="E199" t="s">
        <v>13</v>
      </c>
      <c r="F199" t="s">
        <v>258</v>
      </c>
      <c r="G199" t="s">
        <v>23</v>
      </c>
      <c r="H199" t="s">
        <v>521</v>
      </c>
      <c r="O199" s="3"/>
    </row>
    <row r="200" spans="1:15" x14ac:dyDescent="0.3">
      <c r="A200">
        <v>198</v>
      </c>
      <c r="B200" t="s">
        <v>522</v>
      </c>
      <c r="C200">
        <v>4</v>
      </c>
      <c r="D200" s="1">
        <v>43870</v>
      </c>
      <c r="E200" t="s">
        <v>13</v>
      </c>
      <c r="F200" t="s">
        <v>22</v>
      </c>
      <c r="G200" t="s">
        <v>28</v>
      </c>
      <c r="H200" t="s">
        <v>523</v>
      </c>
      <c r="O200" s="3"/>
    </row>
    <row r="201" spans="1:15" x14ac:dyDescent="0.3">
      <c r="A201">
        <v>199</v>
      </c>
      <c r="B201" t="s">
        <v>524</v>
      </c>
      <c r="C201">
        <v>4</v>
      </c>
      <c r="D201" s="1">
        <v>44378</v>
      </c>
      <c r="E201" t="s">
        <v>238</v>
      </c>
      <c r="F201" t="s">
        <v>525</v>
      </c>
      <c r="G201" t="s">
        <v>28</v>
      </c>
      <c r="H201" t="s">
        <v>526</v>
      </c>
      <c r="O201" s="3"/>
    </row>
    <row r="202" spans="1:15" x14ac:dyDescent="0.3">
      <c r="A202">
        <v>200</v>
      </c>
      <c r="B202" t="s">
        <v>527</v>
      </c>
      <c r="C202">
        <v>4</v>
      </c>
      <c r="D202" s="1" t="s">
        <v>2822</v>
      </c>
      <c r="E202" t="s">
        <v>13</v>
      </c>
      <c r="F202" t="s">
        <v>488</v>
      </c>
      <c r="G202" t="s">
        <v>28</v>
      </c>
      <c r="H202" t="s">
        <v>528</v>
      </c>
      <c r="O202" s="3"/>
    </row>
    <row r="203" spans="1:15" x14ac:dyDescent="0.3">
      <c r="A203">
        <v>201</v>
      </c>
      <c r="B203" t="s">
        <v>529</v>
      </c>
      <c r="C203">
        <v>4</v>
      </c>
      <c r="D203" s="1" t="s">
        <v>2823</v>
      </c>
      <c r="E203" t="s">
        <v>13</v>
      </c>
      <c r="F203" t="s">
        <v>22</v>
      </c>
      <c r="G203" t="s">
        <v>185</v>
      </c>
      <c r="H203" t="s">
        <v>530</v>
      </c>
      <c r="O203" s="3"/>
    </row>
    <row r="204" spans="1:15" x14ac:dyDescent="0.3">
      <c r="A204">
        <v>202</v>
      </c>
      <c r="B204" t="s">
        <v>531</v>
      </c>
      <c r="C204">
        <v>4</v>
      </c>
      <c r="D204" s="1" t="s">
        <v>2824</v>
      </c>
      <c r="E204" t="s">
        <v>532</v>
      </c>
      <c r="F204" t="s">
        <v>533</v>
      </c>
      <c r="G204" t="s">
        <v>28</v>
      </c>
      <c r="H204" t="s">
        <v>534</v>
      </c>
      <c r="O204" s="3"/>
    </row>
    <row r="205" spans="1:15" x14ac:dyDescent="0.3">
      <c r="A205">
        <v>203</v>
      </c>
      <c r="B205" t="s">
        <v>535</v>
      </c>
      <c r="C205">
        <v>4</v>
      </c>
      <c r="D205" s="1">
        <v>43842</v>
      </c>
      <c r="E205" t="s">
        <v>13</v>
      </c>
      <c r="F205" t="s">
        <v>536</v>
      </c>
      <c r="G205" t="s">
        <v>97</v>
      </c>
      <c r="H205" t="s">
        <v>537</v>
      </c>
      <c r="O205" s="3"/>
    </row>
    <row r="206" spans="1:15" x14ac:dyDescent="0.3">
      <c r="A206">
        <v>204</v>
      </c>
      <c r="B206" t="s">
        <v>538</v>
      </c>
      <c r="C206">
        <v>4</v>
      </c>
      <c r="D206" s="1" t="s">
        <v>2825</v>
      </c>
      <c r="E206" t="s">
        <v>13</v>
      </c>
      <c r="F206" t="s">
        <v>258</v>
      </c>
      <c r="G206" t="s">
        <v>38</v>
      </c>
      <c r="H206" t="s">
        <v>539</v>
      </c>
      <c r="O206" s="3"/>
    </row>
    <row r="207" spans="1:15" x14ac:dyDescent="0.3">
      <c r="A207">
        <v>205</v>
      </c>
      <c r="B207" t="s">
        <v>540</v>
      </c>
      <c r="C207">
        <v>4</v>
      </c>
      <c r="D207" s="1" t="s">
        <v>2826</v>
      </c>
      <c r="E207" t="s">
        <v>13</v>
      </c>
      <c r="F207" t="s">
        <v>87</v>
      </c>
      <c r="G207" t="s">
        <v>23</v>
      </c>
      <c r="H207" t="s">
        <v>541</v>
      </c>
      <c r="O207" s="3"/>
    </row>
    <row r="208" spans="1:15" x14ac:dyDescent="0.3">
      <c r="A208">
        <v>206</v>
      </c>
      <c r="B208" t="s">
        <v>542</v>
      </c>
      <c r="C208">
        <v>4</v>
      </c>
      <c r="D208" s="1" t="s">
        <v>2738</v>
      </c>
      <c r="E208" t="s">
        <v>13</v>
      </c>
      <c r="F208" t="s">
        <v>543</v>
      </c>
      <c r="G208" t="s">
        <v>19</v>
      </c>
      <c r="H208" t="s">
        <v>544</v>
      </c>
      <c r="O208" s="3"/>
    </row>
    <row r="209" spans="1:15" x14ac:dyDescent="0.3">
      <c r="A209">
        <v>207</v>
      </c>
      <c r="B209" t="s">
        <v>545</v>
      </c>
      <c r="C209">
        <v>4</v>
      </c>
      <c r="D209" s="1" t="s">
        <v>2827</v>
      </c>
      <c r="E209" t="s">
        <v>13</v>
      </c>
      <c r="F209" t="s">
        <v>108</v>
      </c>
      <c r="G209" t="s">
        <v>28</v>
      </c>
      <c r="H209" t="s">
        <v>546</v>
      </c>
      <c r="O209" s="3"/>
    </row>
    <row r="210" spans="1:15" x14ac:dyDescent="0.3">
      <c r="A210">
        <v>208</v>
      </c>
      <c r="B210" t="s">
        <v>547</v>
      </c>
      <c r="C210">
        <v>4</v>
      </c>
      <c r="D210" s="1" t="s">
        <v>2750</v>
      </c>
      <c r="E210" t="s">
        <v>13</v>
      </c>
      <c r="F210" t="s">
        <v>548</v>
      </c>
      <c r="G210" t="s">
        <v>70</v>
      </c>
      <c r="H210" t="s">
        <v>549</v>
      </c>
      <c r="O210" s="3"/>
    </row>
    <row r="211" spans="1:15" x14ac:dyDescent="0.3">
      <c r="A211">
        <v>209</v>
      </c>
      <c r="B211" t="s">
        <v>550</v>
      </c>
      <c r="C211">
        <v>4</v>
      </c>
      <c r="D211" s="1">
        <v>43898</v>
      </c>
      <c r="E211" t="s">
        <v>13</v>
      </c>
      <c r="F211" t="s">
        <v>551</v>
      </c>
      <c r="G211" t="s">
        <v>15</v>
      </c>
      <c r="H211" t="s">
        <v>552</v>
      </c>
      <c r="O211" s="3"/>
    </row>
    <row r="212" spans="1:15" x14ac:dyDescent="0.3">
      <c r="A212">
        <v>210</v>
      </c>
      <c r="B212" t="s">
        <v>553</v>
      </c>
      <c r="C212">
        <v>4</v>
      </c>
      <c r="D212" s="1">
        <v>43382</v>
      </c>
      <c r="E212" t="s">
        <v>13</v>
      </c>
      <c r="F212" t="s">
        <v>515</v>
      </c>
      <c r="G212" t="s">
        <v>185</v>
      </c>
      <c r="H212" t="s">
        <v>554</v>
      </c>
      <c r="O212" s="3"/>
    </row>
    <row r="213" spans="1:15" x14ac:dyDescent="0.3">
      <c r="A213">
        <v>211</v>
      </c>
      <c r="B213" t="s">
        <v>555</v>
      </c>
      <c r="C213">
        <v>4</v>
      </c>
      <c r="D213" s="1" t="s">
        <v>2828</v>
      </c>
      <c r="E213" t="s">
        <v>13</v>
      </c>
      <c r="F213" t="s">
        <v>22</v>
      </c>
      <c r="G213" t="s">
        <v>28</v>
      </c>
      <c r="H213" t="s">
        <v>556</v>
      </c>
      <c r="O213" s="3"/>
    </row>
    <row r="214" spans="1:15" x14ac:dyDescent="0.3">
      <c r="A214">
        <v>212</v>
      </c>
      <c r="B214" t="s">
        <v>557</v>
      </c>
      <c r="C214">
        <v>4</v>
      </c>
      <c r="D214" s="1" t="s">
        <v>2829</v>
      </c>
      <c r="E214" t="s">
        <v>13</v>
      </c>
      <c r="F214" t="s">
        <v>22</v>
      </c>
      <c r="G214" t="s">
        <v>28</v>
      </c>
      <c r="H214" t="s">
        <v>558</v>
      </c>
      <c r="O214" s="3"/>
    </row>
    <row r="215" spans="1:15" x14ac:dyDescent="0.3">
      <c r="A215">
        <v>213</v>
      </c>
      <c r="B215" t="s">
        <v>559</v>
      </c>
      <c r="C215">
        <v>4</v>
      </c>
      <c r="D215" s="1" t="s">
        <v>2830</v>
      </c>
      <c r="E215" t="s">
        <v>13</v>
      </c>
      <c r="F215" t="s">
        <v>560</v>
      </c>
      <c r="G215" t="s">
        <v>28</v>
      </c>
      <c r="H215" t="s">
        <v>561</v>
      </c>
      <c r="O215" s="3"/>
    </row>
    <row r="216" spans="1:15" x14ac:dyDescent="0.3">
      <c r="A216">
        <v>214</v>
      </c>
      <c r="B216" t="s">
        <v>562</v>
      </c>
      <c r="C216">
        <v>4</v>
      </c>
      <c r="D216" s="1" t="s">
        <v>2831</v>
      </c>
      <c r="E216" t="s">
        <v>54</v>
      </c>
      <c r="F216" t="s">
        <v>55</v>
      </c>
      <c r="G216" t="s">
        <v>23</v>
      </c>
      <c r="H216" t="s">
        <v>563</v>
      </c>
      <c r="O216" s="3"/>
    </row>
    <row r="217" spans="1:15" x14ac:dyDescent="0.3">
      <c r="A217">
        <v>215</v>
      </c>
      <c r="B217" t="s">
        <v>564</v>
      </c>
      <c r="C217">
        <v>4</v>
      </c>
      <c r="D217" s="1">
        <v>44839</v>
      </c>
      <c r="E217" t="s">
        <v>13</v>
      </c>
      <c r="F217" t="s">
        <v>22</v>
      </c>
      <c r="G217" t="s">
        <v>182</v>
      </c>
      <c r="H217" t="s">
        <v>565</v>
      </c>
      <c r="O217" s="3"/>
    </row>
    <row r="218" spans="1:15" x14ac:dyDescent="0.3">
      <c r="A218">
        <v>216</v>
      </c>
      <c r="B218" t="s">
        <v>566</v>
      </c>
      <c r="C218">
        <v>3.92</v>
      </c>
      <c r="D218" s="1" t="s">
        <v>2832</v>
      </c>
      <c r="E218" t="s">
        <v>8</v>
      </c>
      <c r="F218" t="s">
        <v>567</v>
      </c>
      <c r="G218" t="s">
        <v>97</v>
      </c>
      <c r="H218" t="s">
        <v>568</v>
      </c>
      <c r="O218" s="3"/>
    </row>
    <row r="219" spans="1:15" x14ac:dyDescent="0.3">
      <c r="A219">
        <v>217</v>
      </c>
      <c r="B219" t="s">
        <v>569</v>
      </c>
      <c r="C219">
        <v>3.8</v>
      </c>
      <c r="D219" s="1">
        <v>41643</v>
      </c>
      <c r="E219" t="s">
        <v>13</v>
      </c>
      <c r="F219" t="s">
        <v>164</v>
      </c>
      <c r="G219" t="s">
        <v>97</v>
      </c>
      <c r="H219" t="s">
        <v>570</v>
      </c>
      <c r="O219" s="3"/>
    </row>
    <row r="220" spans="1:15" x14ac:dyDescent="0.3">
      <c r="A220">
        <v>218</v>
      </c>
      <c r="B220" t="s">
        <v>571</v>
      </c>
      <c r="C220">
        <v>3.8</v>
      </c>
      <c r="D220" s="1" t="s">
        <v>2833</v>
      </c>
      <c r="E220" t="s">
        <v>13</v>
      </c>
      <c r="F220" t="s">
        <v>572</v>
      </c>
      <c r="G220" t="s">
        <v>19</v>
      </c>
      <c r="H220" t="s">
        <v>573</v>
      </c>
      <c r="O220" s="3"/>
    </row>
    <row r="221" spans="1:15" x14ac:dyDescent="0.3">
      <c r="A221">
        <v>219</v>
      </c>
      <c r="B221" t="s">
        <v>574</v>
      </c>
      <c r="C221">
        <v>3.8</v>
      </c>
      <c r="D221" s="1">
        <v>44053</v>
      </c>
      <c r="E221" t="s">
        <v>286</v>
      </c>
      <c r="F221" t="s">
        <v>287</v>
      </c>
      <c r="G221" t="s">
        <v>185</v>
      </c>
      <c r="H221" t="s">
        <v>575</v>
      </c>
      <c r="O221" s="3"/>
    </row>
    <row r="222" spans="1:15" x14ac:dyDescent="0.3">
      <c r="A222">
        <v>220</v>
      </c>
      <c r="B222" t="s">
        <v>576</v>
      </c>
      <c r="C222">
        <v>3.8</v>
      </c>
      <c r="D222" s="1" t="s">
        <v>2834</v>
      </c>
      <c r="E222" t="s">
        <v>13</v>
      </c>
      <c r="F222" t="s">
        <v>469</v>
      </c>
      <c r="G222" t="s">
        <v>35</v>
      </c>
      <c r="H222" t="s">
        <v>577</v>
      </c>
      <c r="O222" s="3"/>
    </row>
    <row r="223" spans="1:15" x14ac:dyDescent="0.3">
      <c r="A223">
        <v>221</v>
      </c>
      <c r="B223" t="s">
        <v>578</v>
      </c>
      <c r="C223">
        <v>3.75</v>
      </c>
      <c r="D223" s="1">
        <v>44203</v>
      </c>
      <c r="E223" t="s">
        <v>13</v>
      </c>
      <c r="F223" t="s">
        <v>87</v>
      </c>
      <c r="G223" t="s">
        <v>56</v>
      </c>
      <c r="H223" t="s">
        <v>579</v>
      </c>
      <c r="O223" s="3"/>
    </row>
    <row r="224" spans="1:15" x14ac:dyDescent="0.3">
      <c r="A224">
        <v>222</v>
      </c>
      <c r="B224" t="s">
        <v>580</v>
      </c>
      <c r="C224">
        <v>3.75</v>
      </c>
      <c r="D224" s="1" t="s">
        <v>2806</v>
      </c>
      <c r="E224" t="s">
        <v>13</v>
      </c>
      <c r="F224" t="s">
        <v>581</v>
      </c>
      <c r="G224" t="s">
        <v>19</v>
      </c>
      <c r="H224" t="s">
        <v>582</v>
      </c>
      <c r="O224" s="3"/>
    </row>
    <row r="225" spans="1:15" x14ac:dyDescent="0.3">
      <c r="A225">
        <v>223</v>
      </c>
      <c r="B225" t="s">
        <v>583</v>
      </c>
      <c r="C225">
        <v>3.7</v>
      </c>
      <c r="D225" s="1">
        <v>43410</v>
      </c>
      <c r="E225" t="s">
        <v>13</v>
      </c>
      <c r="F225" t="s">
        <v>215</v>
      </c>
      <c r="G225" t="s">
        <v>38</v>
      </c>
      <c r="H225" t="s">
        <v>584</v>
      </c>
      <c r="O225" s="3"/>
    </row>
    <row r="226" spans="1:15" x14ac:dyDescent="0.3">
      <c r="A226">
        <v>224</v>
      </c>
      <c r="B226" t="s">
        <v>585</v>
      </c>
      <c r="C226">
        <v>3.7</v>
      </c>
      <c r="D226" s="1" t="s">
        <v>2835</v>
      </c>
      <c r="E226" t="s">
        <v>13</v>
      </c>
      <c r="F226" t="s">
        <v>87</v>
      </c>
      <c r="G226" t="s">
        <v>38</v>
      </c>
      <c r="H226" t="s">
        <v>586</v>
      </c>
      <c r="O226" s="3"/>
    </row>
    <row r="227" spans="1:15" x14ac:dyDescent="0.3">
      <c r="A227">
        <v>225</v>
      </c>
      <c r="B227" t="s">
        <v>587</v>
      </c>
      <c r="C227">
        <v>3.7</v>
      </c>
      <c r="D227" s="1" t="s">
        <v>2779</v>
      </c>
      <c r="E227" t="s">
        <v>13</v>
      </c>
      <c r="F227" t="s">
        <v>588</v>
      </c>
      <c r="G227" t="s">
        <v>19</v>
      </c>
      <c r="H227" t="s">
        <v>589</v>
      </c>
      <c r="O227" s="3"/>
    </row>
    <row r="228" spans="1:15" x14ac:dyDescent="0.3">
      <c r="A228">
        <v>226</v>
      </c>
      <c r="B228" t="s">
        <v>590</v>
      </c>
      <c r="C228">
        <v>3.7</v>
      </c>
      <c r="D228" s="1" t="s">
        <v>2828</v>
      </c>
      <c r="E228" t="s">
        <v>13</v>
      </c>
      <c r="F228" t="s">
        <v>87</v>
      </c>
      <c r="G228" t="s">
        <v>97</v>
      </c>
      <c r="H228" t="s">
        <v>591</v>
      </c>
      <c r="O228" s="3"/>
    </row>
    <row r="229" spans="1:15" x14ac:dyDescent="0.3">
      <c r="A229">
        <v>227</v>
      </c>
      <c r="B229" t="s">
        <v>592</v>
      </c>
      <c r="C229">
        <v>3.7</v>
      </c>
      <c r="D229" s="1" t="s">
        <v>2836</v>
      </c>
      <c r="E229" t="s">
        <v>13</v>
      </c>
      <c r="F229" t="s">
        <v>593</v>
      </c>
      <c r="G229" t="s">
        <v>15</v>
      </c>
      <c r="H229" t="s">
        <v>594</v>
      </c>
      <c r="O229" s="3"/>
    </row>
    <row r="230" spans="1:15" x14ac:dyDescent="0.3">
      <c r="A230">
        <v>228</v>
      </c>
      <c r="B230" t="s">
        <v>595</v>
      </c>
      <c r="C230">
        <v>3.7</v>
      </c>
      <c r="D230" s="1">
        <v>44289</v>
      </c>
      <c r="E230" t="s">
        <v>13</v>
      </c>
      <c r="F230" t="s">
        <v>87</v>
      </c>
      <c r="G230" t="s">
        <v>28</v>
      </c>
      <c r="H230" t="s">
        <v>596</v>
      </c>
      <c r="O230" s="3"/>
    </row>
    <row r="231" spans="1:15" x14ac:dyDescent="0.3">
      <c r="A231">
        <v>229</v>
      </c>
      <c r="B231" t="s">
        <v>597</v>
      </c>
      <c r="C231">
        <v>3.7</v>
      </c>
      <c r="D231" s="1" t="s">
        <v>2837</v>
      </c>
      <c r="E231" t="s">
        <v>8</v>
      </c>
      <c r="F231" t="s">
        <v>598</v>
      </c>
      <c r="G231" t="s">
        <v>97</v>
      </c>
      <c r="H231" t="s">
        <v>599</v>
      </c>
      <c r="O231" s="3"/>
    </row>
    <row r="232" spans="1:15" x14ac:dyDescent="0.3">
      <c r="A232">
        <v>230</v>
      </c>
      <c r="B232" t="s">
        <v>600</v>
      </c>
      <c r="C232">
        <v>3.7</v>
      </c>
      <c r="D232" s="1" t="s">
        <v>2822</v>
      </c>
      <c r="E232" t="s">
        <v>13</v>
      </c>
      <c r="F232" t="s">
        <v>22</v>
      </c>
      <c r="G232" t="s">
        <v>10</v>
      </c>
      <c r="H232" t="s">
        <v>601</v>
      </c>
      <c r="O232" s="3"/>
    </row>
    <row r="233" spans="1:15" x14ac:dyDescent="0.3">
      <c r="A233">
        <v>231</v>
      </c>
      <c r="B233" t="s">
        <v>602</v>
      </c>
      <c r="C233">
        <v>3.7</v>
      </c>
      <c r="D233" s="1" t="s">
        <v>2838</v>
      </c>
      <c r="E233" t="s">
        <v>13</v>
      </c>
      <c r="F233" t="s">
        <v>603</v>
      </c>
      <c r="G233" t="s">
        <v>19</v>
      </c>
      <c r="H233" t="s">
        <v>604</v>
      </c>
      <c r="O233" s="3"/>
    </row>
    <row r="234" spans="1:15" x14ac:dyDescent="0.3">
      <c r="A234">
        <v>232</v>
      </c>
      <c r="B234" t="s">
        <v>605</v>
      </c>
      <c r="C234">
        <v>3.66</v>
      </c>
      <c r="D234" s="1" t="s">
        <v>2839</v>
      </c>
      <c r="E234" t="s">
        <v>13</v>
      </c>
      <c r="F234" t="s">
        <v>606</v>
      </c>
      <c r="G234" t="s">
        <v>28</v>
      </c>
      <c r="H234" t="s">
        <v>607</v>
      </c>
      <c r="O234" s="3"/>
    </row>
    <row r="235" spans="1:15" x14ac:dyDescent="0.3">
      <c r="A235">
        <v>233</v>
      </c>
      <c r="B235" t="s">
        <v>608</v>
      </c>
      <c r="C235">
        <v>3.6</v>
      </c>
      <c r="D235" s="1" t="s">
        <v>2840</v>
      </c>
      <c r="E235" t="s">
        <v>13</v>
      </c>
      <c r="F235" t="s">
        <v>221</v>
      </c>
      <c r="G235" t="s">
        <v>28</v>
      </c>
      <c r="H235" t="s">
        <v>609</v>
      </c>
      <c r="O235" s="3"/>
    </row>
    <row r="236" spans="1:15" x14ac:dyDescent="0.3">
      <c r="A236">
        <v>234</v>
      </c>
      <c r="B236" t="s">
        <v>610</v>
      </c>
      <c r="C236">
        <v>3.6</v>
      </c>
      <c r="D236" s="1" t="s">
        <v>2841</v>
      </c>
      <c r="E236" t="s">
        <v>13</v>
      </c>
      <c r="F236" t="s">
        <v>164</v>
      </c>
      <c r="G236" t="s">
        <v>19</v>
      </c>
      <c r="H236" t="s">
        <v>611</v>
      </c>
      <c r="O236" s="3"/>
    </row>
    <row r="237" spans="1:15" x14ac:dyDescent="0.3">
      <c r="A237">
        <v>235</v>
      </c>
      <c r="B237" t="s">
        <v>612</v>
      </c>
      <c r="C237">
        <v>3.6</v>
      </c>
      <c r="D237" s="1" t="s">
        <v>2812</v>
      </c>
      <c r="E237" t="s">
        <v>13</v>
      </c>
      <c r="F237" t="s">
        <v>488</v>
      </c>
      <c r="G237" t="s">
        <v>125</v>
      </c>
      <c r="H237" t="s">
        <v>613</v>
      </c>
      <c r="O237" s="3"/>
    </row>
    <row r="238" spans="1:15" x14ac:dyDescent="0.3">
      <c r="A238">
        <v>236</v>
      </c>
      <c r="B238" t="s">
        <v>614</v>
      </c>
      <c r="C238">
        <v>3.6</v>
      </c>
      <c r="D238" s="1">
        <v>44167</v>
      </c>
      <c r="E238" t="s">
        <v>13</v>
      </c>
      <c r="F238" t="s">
        <v>515</v>
      </c>
      <c r="G238" t="s">
        <v>56</v>
      </c>
      <c r="H238" t="s">
        <v>615</v>
      </c>
      <c r="O238" s="3"/>
    </row>
    <row r="239" spans="1:15" x14ac:dyDescent="0.3">
      <c r="A239">
        <v>237</v>
      </c>
      <c r="B239" t="s">
        <v>616</v>
      </c>
      <c r="C239">
        <v>3.6</v>
      </c>
      <c r="D239" s="1" t="s">
        <v>2842</v>
      </c>
      <c r="E239" t="s">
        <v>13</v>
      </c>
      <c r="F239" t="s">
        <v>22</v>
      </c>
      <c r="G239" t="s">
        <v>23</v>
      </c>
      <c r="H239" t="s">
        <v>617</v>
      </c>
      <c r="O239" s="3"/>
    </row>
    <row r="240" spans="1:15" x14ac:dyDescent="0.3">
      <c r="A240">
        <v>238</v>
      </c>
      <c r="B240" t="s">
        <v>618</v>
      </c>
      <c r="C240">
        <v>3.52</v>
      </c>
      <c r="D240" s="1" t="s">
        <v>2843</v>
      </c>
      <c r="E240" t="s">
        <v>90</v>
      </c>
      <c r="F240" t="s">
        <v>619</v>
      </c>
      <c r="G240" t="s">
        <v>97</v>
      </c>
      <c r="H240" t="s">
        <v>620</v>
      </c>
      <c r="O240" s="3"/>
    </row>
    <row r="241" spans="1:15" x14ac:dyDescent="0.3">
      <c r="A241">
        <v>239</v>
      </c>
      <c r="B241" t="s">
        <v>621</v>
      </c>
      <c r="C241">
        <v>3.5</v>
      </c>
      <c r="D241" s="1" t="s">
        <v>2844</v>
      </c>
      <c r="E241" t="s">
        <v>13</v>
      </c>
      <c r="F241" t="s">
        <v>164</v>
      </c>
      <c r="G241" t="s">
        <v>10</v>
      </c>
      <c r="H241" t="s">
        <v>622</v>
      </c>
      <c r="O241" s="3"/>
    </row>
    <row r="242" spans="1:15" x14ac:dyDescent="0.3">
      <c r="A242">
        <v>240</v>
      </c>
      <c r="B242" t="s">
        <v>623</v>
      </c>
      <c r="C242">
        <v>3.5</v>
      </c>
      <c r="D242" s="1" t="s">
        <v>2845</v>
      </c>
      <c r="E242" t="s">
        <v>624</v>
      </c>
      <c r="G242" t="s">
        <v>185</v>
      </c>
      <c r="H242" t="s">
        <v>625</v>
      </c>
      <c r="O242" s="3"/>
    </row>
    <row r="243" spans="1:15" x14ac:dyDescent="0.3">
      <c r="A243">
        <v>241</v>
      </c>
      <c r="B243" t="s">
        <v>626</v>
      </c>
      <c r="C243">
        <v>3.5</v>
      </c>
      <c r="D243" s="1" t="s">
        <v>2846</v>
      </c>
      <c r="E243" t="s">
        <v>13</v>
      </c>
      <c r="F243" t="s">
        <v>469</v>
      </c>
      <c r="G243" t="s">
        <v>28</v>
      </c>
      <c r="H243" t="s">
        <v>627</v>
      </c>
      <c r="O243" s="3"/>
    </row>
    <row r="244" spans="1:15" x14ac:dyDescent="0.3">
      <c r="A244">
        <v>242</v>
      </c>
      <c r="B244" t="s">
        <v>628</v>
      </c>
      <c r="C244">
        <v>3.5</v>
      </c>
      <c r="D244" s="1" t="s">
        <v>2838</v>
      </c>
      <c r="E244" t="s">
        <v>13</v>
      </c>
      <c r="F244" t="s">
        <v>22</v>
      </c>
      <c r="G244" t="s">
        <v>28</v>
      </c>
      <c r="H244" t="s">
        <v>629</v>
      </c>
      <c r="O244" s="3"/>
    </row>
    <row r="245" spans="1:15" x14ac:dyDescent="0.3">
      <c r="A245">
        <v>243</v>
      </c>
      <c r="B245" t="s">
        <v>630</v>
      </c>
      <c r="C245">
        <v>3.5</v>
      </c>
      <c r="D245" s="1" t="s">
        <v>2847</v>
      </c>
      <c r="E245" t="s">
        <v>292</v>
      </c>
      <c r="F245" t="s">
        <v>293</v>
      </c>
      <c r="G245" t="s">
        <v>19</v>
      </c>
      <c r="H245" t="s">
        <v>631</v>
      </c>
      <c r="O245" s="3"/>
    </row>
    <row r="246" spans="1:15" x14ac:dyDescent="0.3">
      <c r="A246">
        <v>244</v>
      </c>
      <c r="B246" t="s">
        <v>632</v>
      </c>
      <c r="C246">
        <v>3.5</v>
      </c>
      <c r="D246" s="1" t="s">
        <v>2848</v>
      </c>
      <c r="E246" t="s">
        <v>13</v>
      </c>
      <c r="F246" t="s">
        <v>633</v>
      </c>
      <c r="G246" t="s">
        <v>28</v>
      </c>
      <c r="H246" t="s">
        <v>634</v>
      </c>
      <c r="O246" s="3"/>
    </row>
    <row r="247" spans="1:15" x14ac:dyDescent="0.3">
      <c r="A247">
        <v>245</v>
      </c>
      <c r="B247" t="s">
        <v>635</v>
      </c>
      <c r="C247">
        <v>3.5</v>
      </c>
      <c r="D247" s="1">
        <v>44540</v>
      </c>
      <c r="E247" t="s">
        <v>13</v>
      </c>
      <c r="F247" t="s">
        <v>319</v>
      </c>
      <c r="G247" t="s">
        <v>23</v>
      </c>
      <c r="H247" t="s">
        <v>636</v>
      </c>
      <c r="O247" s="3"/>
    </row>
    <row r="248" spans="1:15" x14ac:dyDescent="0.3">
      <c r="A248">
        <v>246</v>
      </c>
      <c r="B248" t="s">
        <v>637</v>
      </c>
      <c r="C248">
        <v>3.5</v>
      </c>
      <c r="D248" s="1" t="s">
        <v>2849</v>
      </c>
      <c r="E248" t="s">
        <v>499</v>
      </c>
      <c r="F248" t="s">
        <v>500</v>
      </c>
      <c r="G248" t="s">
        <v>56</v>
      </c>
      <c r="H248" t="s">
        <v>638</v>
      </c>
      <c r="O248" s="3"/>
    </row>
    <row r="249" spans="1:15" x14ac:dyDescent="0.3">
      <c r="A249">
        <v>247</v>
      </c>
      <c r="B249" t="s">
        <v>639</v>
      </c>
      <c r="C249">
        <v>3.5</v>
      </c>
      <c r="D249" s="1" t="s">
        <v>2850</v>
      </c>
      <c r="E249" t="s">
        <v>13</v>
      </c>
      <c r="F249" t="s">
        <v>469</v>
      </c>
      <c r="G249" t="s">
        <v>28</v>
      </c>
      <c r="H249" t="s">
        <v>640</v>
      </c>
      <c r="O249" s="3"/>
    </row>
    <row r="250" spans="1:15" x14ac:dyDescent="0.3">
      <c r="A250">
        <v>248</v>
      </c>
      <c r="B250" t="s">
        <v>641</v>
      </c>
      <c r="C250">
        <v>3.5</v>
      </c>
      <c r="D250" s="1">
        <v>44535</v>
      </c>
      <c r="E250" t="s">
        <v>13</v>
      </c>
      <c r="F250" t="s">
        <v>22</v>
      </c>
      <c r="G250" t="s">
        <v>28</v>
      </c>
      <c r="H250" t="s">
        <v>642</v>
      </c>
      <c r="O250" s="3"/>
    </row>
    <row r="251" spans="1:15" x14ac:dyDescent="0.3">
      <c r="A251">
        <v>249</v>
      </c>
      <c r="B251" t="s">
        <v>643</v>
      </c>
      <c r="C251">
        <v>3.5</v>
      </c>
      <c r="D251" s="1" t="s">
        <v>2851</v>
      </c>
      <c r="E251" t="s">
        <v>13</v>
      </c>
      <c r="F251" t="s">
        <v>22</v>
      </c>
      <c r="G251" t="s">
        <v>23</v>
      </c>
      <c r="H251" t="s">
        <v>644</v>
      </c>
      <c r="O251" s="3"/>
    </row>
    <row r="252" spans="1:15" x14ac:dyDescent="0.3">
      <c r="A252">
        <v>250</v>
      </c>
      <c r="B252" t="s">
        <v>645</v>
      </c>
      <c r="C252">
        <v>3.5</v>
      </c>
      <c r="D252" s="1" t="s">
        <v>2852</v>
      </c>
      <c r="E252" t="s">
        <v>13</v>
      </c>
      <c r="F252" t="s">
        <v>359</v>
      </c>
      <c r="G252" t="s">
        <v>70</v>
      </c>
      <c r="H252" t="s">
        <v>646</v>
      </c>
      <c r="O252" s="3"/>
    </row>
    <row r="253" spans="1:15" x14ac:dyDescent="0.3">
      <c r="A253">
        <v>251</v>
      </c>
      <c r="B253" t="s">
        <v>647</v>
      </c>
      <c r="C253">
        <v>3.5</v>
      </c>
      <c r="D253" s="1">
        <v>44327</v>
      </c>
      <c r="E253" t="s">
        <v>13</v>
      </c>
      <c r="F253" t="s">
        <v>648</v>
      </c>
      <c r="G253" t="s">
        <v>15</v>
      </c>
      <c r="H253" t="s">
        <v>649</v>
      </c>
      <c r="O253" s="3"/>
    </row>
    <row r="254" spans="1:15" x14ac:dyDescent="0.3">
      <c r="A254">
        <v>252</v>
      </c>
      <c r="B254" t="s">
        <v>650</v>
      </c>
      <c r="C254">
        <v>3.5</v>
      </c>
      <c r="D254" s="1" t="s">
        <v>2853</v>
      </c>
      <c r="E254" t="s">
        <v>433</v>
      </c>
      <c r="F254" t="s">
        <v>651</v>
      </c>
      <c r="G254" t="s">
        <v>182</v>
      </c>
      <c r="H254" t="s">
        <v>652</v>
      </c>
      <c r="O254" s="3"/>
    </row>
    <row r="255" spans="1:15" x14ac:dyDescent="0.3">
      <c r="A255">
        <v>253</v>
      </c>
      <c r="B255" t="s">
        <v>653</v>
      </c>
      <c r="C255">
        <v>3.44</v>
      </c>
      <c r="D255" s="1">
        <v>43870</v>
      </c>
      <c r="E255" t="s">
        <v>54</v>
      </c>
      <c r="F255" t="s">
        <v>55</v>
      </c>
      <c r="G255" t="s">
        <v>56</v>
      </c>
      <c r="H255" t="s">
        <v>654</v>
      </c>
      <c r="O255" s="3"/>
    </row>
    <row r="256" spans="1:15" x14ac:dyDescent="0.3">
      <c r="A256">
        <v>254</v>
      </c>
      <c r="B256" t="s">
        <v>655</v>
      </c>
      <c r="C256">
        <v>3.4</v>
      </c>
      <c r="D256" s="1" t="s">
        <v>2854</v>
      </c>
      <c r="E256" t="s">
        <v>13</v>
      </c>
      <c r="F256" t="s">
        <v>560</v>
      </c>
      <c r="G256" t="s">
        <v>23</v>
      </c>
      <c r="H256" t="s">
        <v>656</v>
      </c>
      <c r="O256" s="3"/>
    </row>
    <row r="257" spans="1:15" x14ac:dyDescent="0.3">
      <c r="A257">
        <v>255</v>
      </c>
      <c r="B257" t="s">
        <v>657</v>
      </c>
      <c r="C257">
        <v>3.4</v>
      </c>
      <c r="D257" s="1" t="s">
        <v>2837</v>
      </c>
      <c r="E257" t="s">
        <v>54</v>
      </c>
      <c r="F257" t="s">
        <v>226</v>
      </c>
      <c r="G257" t="s">
        <v>23</v>
      </c>
      <c r="H257" t="s">
        <v>658</v>
      </c>
      <c r="O257" s="3"/>
    </row>
    <row r="258" spans="1:15" x14ac:dyDescent="0.3">
      <c r="A258">
        <v>256</v>
      </c>
      <c r="B258" t="s">
        <v>659</v>
      </c>
      <c r="C258">
        <v>3.35</v>
      </c>
      <c r="D258" s="1">
        <v>43135</v>
      </c>
      <c r="E258" t="s">
        <v>8</v>
      </c>
      <c r="F258" t="s">
        <v>59</v>
      </c>
      <c r="G258" t="s">
        <v>125</v>
      </c>
      <c r="H258" t="s">
        <v>660</v>
      </c>
      <c r="O258" s="3"/>
    </row>
    <row r="259" spans="1:15" x14ac:dyDescent="0.3">
      <c r="A259">
        <v>257</v>
      </c>
      <c r="B259" t="s">
        <v>661</v>
      </c>
      <c r="C259">
        <v>3.35</v>
      </c>
      <c r="D259" s="1" t="s">
        <v>2855</v>
      </c>
      <c r="E259" t="s">
        <v>13</v>
      </c>
      <c r="F259" t="s">
        <v>662</v>
      </c>
      <c r="G259" t="s">
        <v>38</v>
      </c>
      <c r="H259" t="s">
        <v>663</v>
      </c>
      <c r="O259" s="3"/>
    </row>
    <row r="260" spans="1:15" x14ac:dyDescent="0.3">
      <c r="A260">
        <v>258</v>
      </c>
      <c r="B260" t="s">
        <v>664</v>
      </c>
      <c r="C260">
        <v>3.35</v>
      </c>
      <c r="D260" s="1">
        <v>44348</v>
      </c>
      <c r="E260" t="s">
        <v>13</v>
      </c>
      <c r="F260" t="s">
        <v>164</v>
      </c>
      <c r="G260" t="s">
        <v>38</v>
      </c>
      <c r="H260" t="s">
        <v>665</v>
      </c>
      <c r="O260" s="3"/>
    </row>
    <row r="261" spans="1:15" x14ac:dyDescent="0.3">
      <c r="A261">
        <v>259</v>
      </c>
      <c r="B261" t="s">
        <v>666</v>
      </c>
      <c r="C261">
        <v>3.34</v>
      </c>
      <c r="D261" s="1">
        <v>44411</v>
      </c>
      <c r="E261" t="s">
        <v>31</v>
      </c>
      <c r="F261" t="s">
        <v>32</v>
      </c>
      <c r="G261" t="s">
        <v>23</v>
      </c>
      <c r="H261" t="s">
        <v>667</v>
      </c>
      <c r="O261" s="3"/>
    </row>
    <row r="262" spans="1:15" x14ac:dyDescent="0.3">
      <c r="A262">
        <v>260</v>
      </c>
      <c r="B262" t="s">
        <v>668</v>
      </c>
      <c r="C262">
        <v>3.31</v>
      </c>
      <c r="D262" s="1" t="s">
        <v>2856</v>
      </c>
      <c r="E262" t="s">
        <v>8</v>
      </c>
      <c r="F262" t="s">
        <v>669</v>
      </c>
      <c r="G262" t="s">
        <v>125</v>
      </c>
      <c r="H262" t="s">
        <v>670</v>
      </c>
      <c r="O262" s="3"/>
    </row>
    <row r="263" spans="1:15" x14ac:dyDescent="0.3">
      <c r="A263">
        <v>261</v>
      </c>
      <c r="B263" t="s">
        <v>671</v>
      </c>
      <c r="C263">
        <v>3.3</v>
      </c>
      <c r="D263" s="1" t="s">
        <v>2809</v>
      </c>
      <c r="E263" t="s">
        <v>13</v>
      </c>
      <c r="F263" t="s">
        <v>672</v>
      </c>
      <c r="G263" t="s">
        <v>15</v>
      </c>
      <c r="H263" t="s">
        <v>673</v>
      </c>
      <c r="O263" s="3"/>
    </row>
    <row r="264" spans="1:15" x14ac:dyDescent="0.3">
      <c r="A264">
        <v>262</v>
      </c>
      <c r="B264" t="s">
        <v>674</v>
      </c>
      <c r="C264">
        <v>3.3</v>
      </c>
      <c r="D264" s="1" t="s">
        <v>2857</v>
      </c>
      <c r="E264" t="s">
        <v>13</v>
      </c>
      <c r="F264" t="s">
        <v>588</v>
      </c>
      <c r="G264" t="s">
        <v>185</v>
      </c>
      <c r="H264" t="s">
        <v>675</v>
      </c>
      <c r="O264" s="3"/>
    </row>
    <row r="265" spans="1:15" x14ac:dyDescent="0.3">
      <c r="A265">
        <v>263</v>
      </c>
      <c r="B265" t="s">
        <v>676</v>
      </c>
      <c r="C265">
        <v>3.3</v>
      </c>
      <c r="D265" s="1" t="s">
        <v>2858</v>
      </c>
      <c r="E265" t="s">
        <v>13</v>
      </c>
      <c r="F265" t="s">
        <v>22</v>
      </c>
      <c r="G265" t="s">
        <v>97</v>
      </c>
      <c r="H265" t="s">
        <v>677</v>
      </c>
      <c r="O265" s="3"/>
    </row>
    <row r="266" spans="1:15" x14ac:dyDescent="0.3">
      <c r="A266">
        <v>264</v>
      </c>
      <c r="B266" t="s">
        <v>678</v>
      </c>
      <c r="C266">
        <v>3.3</v>
      </c>
      <c r="D266" s="1">
        <v>44446</v>
      </c>
      <c r="E266" t="s">
        <v>376</v>
      </c>
      <c r="F266" t="s">
        <v>377</v>
      </c>
      <c r="G266" t="s">
        <v>35</v>
      </c>
      <c r="H266" t="s">
        <v>679</v>
      </c>
      <c r="O266" s="3"/>
    </row>
    <row r="267" spans="1:15" x14ac:dyDescent="0.3">
      <c r="A267">
        <v>265</v>
      </c>
      <c r="B267" t="s">
        <v>680</v>
      </c>
      <c r="C267">
        <v>3.3</v>
      </c>
      <c r="D267" s="1" t="s">
        <v>2859</v>
      </c>
      <c r="E267" t="s">
        <v>54</v>
      </c>
      <c r="F267" t="s">
        <v>394</v>
      </c>
      <c r="G267" t="s">
        <v>19</v>
      </c>
      <c r="H267" t="s">
        <v>681</v>
      </c>
      <c r="O267" s="3"/>
    </row>
    <row r="268" spans="1:15" x14ac:dyDescent="0.3">
      <c r="A268">
        <v>266</v>
      </c>
      <c r="B268" t="s">
        <v>682</v>
      </c>
      <c r="C268">
        <v>3.25</v>
      </c>
      <c r="D268" s="1" t="s">
        <v>2860</v>
      </c>
      <c r="E268" t="s">
        <v>13</v>
      </c>
      <c r="F268" t="s">
        <v>302</v>
      </c>
      <c r="G268" t="s">
        <v>23</v>
      </c>
      <c r="H268" t="s">
        <v>683</v>
      </c>
      <c r="O268" s="3"/>
    </row>
    <row r="269" spans="1:15" x14ac:dyDescent="0.3">
      <c r="A269">
        <v>267</v>
      </c>
      <c r="B269" t="s">
        <v>684</v>
      </c>
      <c r="C269">
        <v>3.24</v>
      </c>
      <c r="D269" s="1">
        <v>42679</v>
      </c>
      <c r="E269" t="s">
        <v>8</v>
      </c>
      <c r="F269" t="s">
        <v>18</v>
      </c>
      <c r="G269" t="s">
        <v>15</v>
      </c>
      <c r="H269" t="s">
        <v>685</v>
      </c>
      <c r="O269" s="3"/>
    </row>
    <row r="270" spans="1:15" x14ac:dyDescent="0.3">
      <c r="A270">
        <v>268</v>
      </c>
      <c r="B270" t="s">
        <v>686</v>
      </c>
      <c r="C270">
        <v>3.21</v>
      </c>
      <c r="D270" s="1" t="s">
        <v>2861</v>
      </c>
      <c r="E270" t="s">
        <v>335</v>
      </c>
      <c r="F270" t="s">
        <v>336</v>
      </c>
      <c r="G270" t="s">
        <v>28</v>
      </c>
      <c r="H270" t="s">
        <v>687</v>
      </c>
      <c r="O270" s="3"/>
    </row>
    <row r="271" spans="1:15" x14ac:dyDescent="0.3">
      <c r="A271">
        <v>269</v>
      </c>
      <c r="B271" t="s">
        <v>688</v>
      </c>
      <c r="C271">
        <v>3.2</v>
      </c>
      <c r="D271" s="1" t="s">
        <v>2862</v>
      </c>
      <c r="E271" t="s">
        <v>13</v>
      </c>
      <c r="F271" t="s">
        <v>22</v>
      </c>
      <c r="G271" t="s">
        <v>19</v>
      </c>
      <c r="H271" t="s">
        <v>690</v>
      </c>
      <c r="O271" s="3"/>
    </row>
    <row r="272" spans="1:15" x14ac:dyDescent="0.3">
      <c r="A272">
        <v>270</v>
      </c>
      <c r="B272" t="s">
        <v>691</v>
      </c>
      <c r="C272">
        <v>3.2</v>
      </c>
      <c r="D272" s="1">
        <v>44442</v>
      </c>
      <c r="E272" t="s">
        <v>13</v>
      </c>
      <c r="F272" t="s">
        <v>87</v>
      </c>
      <c r="G272" t="s">
        <v>23</v>
      </c>
      <c r="H272" t="s">
        <v>692</v>
      </c>
      <c r="O272" s="3"/>
    </row>
    <row r="273" spans="1:15" x14ac:dyDescent="0.3">
      <c r="A273">
        <v>271</v>
      </c>
      <c r="B273" t="s">
        <v>693</v>
      </c>
      <c r="C273">
        <v>3.2</v>
      </c>
      <c r="D273" s="1">
        <v>44538</v>
      </c>
      <c r="E273" t="s">
        <v>54</v>
      </c>
      <c r="F273" t="s">
        <v>226</v>
      </c>
      <c r="G273" t="s">
        <v>56</v>
      </c>
      <c r="H273" t="s">
        <v>694</v>
      </c>
      <c r="O273" s="3"/>
    </row>
    <row r="274" spans="1:15" x14ac:dyDescent="0.3">
      <c r="A274">
        <v>272</v>
      </c>
      <c r="B274" t="s">
        <v>695</v>
      </c>
      <c r="C274">
        <v>3.2</v>
      </c>
      <c r="D274" s="1" t="s">
        <v>2863</v>
      </c>
      <c r="E274" t="s">
        <v>238</v>
      </c>
      <c r="F274" t="s">
        <v>239</v>
      </c>
      <c r="G274" t="s">
        <v>23</v>
      </c>
      <c r="H274" t="s">
        <v>696</v>
      </c>
      <c r="O274" s="3"/>
    </row>
    <row r="275" spans="1:15" x14ac:dyDescent="0.3">
      <c r="A275">
        <v>273</v>
      </c>
      <c r="B275" t="s">
        <v>697</v>
      </c>
      <c r="C275">
        <v>3.2</v>
      </c>
      <c r="D275" s="1" t="s">
        <v>2864</v>
      </c>
      <c r="E275" t="s">
        <v>13</v>
      </c>
      <c r="F275" t="s">
        <v>22</v>
      </c>
      <c r="G275" t="s">
        <v>97</v>
      </c>
      <c r="H275" t="s">
        <v>698</v>
      </c>
      <c r="O275" s="3"/>
    </row>
    <row r="276" spans="1:15" x14ac:dyDescent="0.3">
      <c r="A276">
        <v>274</v>
      </c>
      <c r="B276" t="s">
        <v>699</v>
      </c>
      <c r="C276">
        <v>3.2</v>
      </c>
      <c r="D276" s="1" t="s">
        <v>2865</v>
      </c>
      <c r="E276" t="s">
        <v>13</v>
      </c>
      <c r="F276" t="s">
        <v>700</v>
      </c>
      <c r="G276" t="s">
        <v>28</v>
      </c>
      <c r="H276" t="s">
        <v>701</v>
      </c>
      <c r="O276" s="3"/>
    </row>
    <row r="277" spans="1:15" x14ac:dyDescent="0.3">
      <c r="A277">
        <v>275</v>
      </c>
      <c r="B277" t="s">
        <v>702</v>
      </c>
      <c r="C277">
        <v>3.2</v>
      </c>
      <c r="D277" s="1">
        <v>44443</v>
      </c>
      <c r="E277" t="s">
        <v>13</v>
      </c>
      <c r="F277" t="s">
        <v>302</v>
      </c>
      <c r="G277" t="s">
        <v>19</v>
      </c>
      <c r="H277" t="s">
        <v>703</v>
      </c>
      <c r="O277" s="3"/>
    </row>
    <row r="278" spans="1:15" x14ac:dyDescent="0.3">
      <c r="A278">
        <v>276</v>
      </c>
      <c r="B278" t="s">
        <v>704</v>
      </c>
      <c r="C278" s="3" t="s">
        <v>689</v>
      </c>
      <c r="D278" s="1">
        <v>44713</v>
      </c>
      <c r="E278" t="s">
        <v>13</v>
      </c>
      <c r="F278" t="s">
        <v>705</v>
      </c>
      <c r="G278" t="s">
        <v>97</v>
      </c>
      <c r="H278" t="s">
        <v>706</v>
      </c>
      <c r="O278" s="3"/>
    </row>
    <row r="279" spans="1:15" x14ac:dyDescent="0.3">
      <c r="A279">
        <v>277</v>
      </c>
      <c r="B279" t="s">
        <v>707</v>
      </c>
      <c r="C279">
        <v>3.2</v>
      </c>
      <c r="D279" s="1" t="s">
        <v>2866</v>
      </c>
      <c r="E279" t="s">
        <v>13</v>
      </c>
      <c r="F279" t="s">
        <v>22</v>
      </c>
      <c r="G279" t="s">
        <v>28</v>
      </c>
      <c r="H279" t="s">
        <v>495</v>
      </c>
      <c r="O279" s="3"/>
    </row>
    <row r="280" spans="1:15" x14ac:dyDescent="0.3">
      <c r="A280">
        <v>278</v>
      </c>
      <c r="B280" t="s">
        <v>708</v>
      </c>
      <c r="C280">
        <v>3.2</v>
      </c>
      <c r="D280" s="1" t="s">
        <v>2867</v>
      </c>
      <c r="E280" t="s">
        <v>13</v>
      </c>
      <c r="F280" t="s">
        <v>218</v>
      </c>
      <c r="G280" t="s">
        <v>182</v>
      </c>
      <c r="H280" t="s">
        <v>709</v>
      </c>
      <c r="O280" s="3"/>
    </row>
    <row r="281" spans="1:15" x14ac:dyDescent="0.3">
      <c r="A281">
        <v>279</v>
      </c>
      <c r="B281" t="s">
        <v>710</v>
      </c>
      <c r="C281">
        <v>3.15</v>
      </c>
      <c r="D281" s="1" t="s">
        <v>2762</v>
      </c>
      <c r="E281" t="s">
        <v>13</v>
      </c>
      <c r="F281" t="s">
        <v>258</v>
      </c>
      <c r="G281" t="s">
        <v>70</v>
      </c>
      <c r="H281" t="s">
        <v>711</v>
      </c>
      <c r="O281" s="3"/>
    </row>
    <row r="282" spans="1:15" x14ac:dyDescent="0.3">
      <c r="A282">
        <v>280</v>
      </c>
      <c r="B282" t="s">
        <v>712</v>
      </c>
      <c r="C282">
        <v>3.1</v>
      </c>
      <c r="D282" s="1">
        <v>43199</v>
      </c>
      <c r="E282" t="s">
        <v>54</v>
      </c>
      <c r="F282" t="s">
        <v>55</v>
      </c>
      <c r="G282" t="s">
        <v>35</v>
      </c>
      <c r="H282" t="s">
        <v>713</v>
      </c>
      <c r="O282" s="3"/>
    </row>
    <row r="283" spans="1:15" x14ac:dyDescent="0.3">
      <c r="A283">
        <v>281</v>
      </c>
      <c r="B283" t="s">
        <v>714</v>
      </c>
      <c r="C283">
        <v>3.1</v>
      </c>
      <c r="D283" s="1">
        <v>44013</v>
      </c>
      <c r="E283" t="s">
        <v>13</v>
      </c>
      <c r="F283" t="s">
        <v>715</v>
      </c>
      <c r="G283" t="s">
        <v>23</v>
      </c>
      <c r="H283" t="s">
        <v>716</v>
      </c>
      <c r="O283" s="3"/>
    </row>
    <row r="284" spans="1:15" x14ac:dyDescent="0.3">
      <c r="A284">
        <v>282</v>
      </c>
      <c r="B284" t="s">
        <v>717</v>
      </c>
      <c r="C284">
        <v>3.1</v>
      </c>
      <c r="D284" s="1" t="s">
        <v>2868</v>
      </c>
      <c r="E284" t="s">
        <v>362</v>
      </c>
      <c r="F284" t="s">
        <v>366</v>
      </c>
      <c r="G284" t="s">
        <v>19</v>
      </c>
      <c r="H284" t="s">
        <v>718</v>
      </c>
      <c r="O284" s="3"/>
    </row>
    <row r="285" spans="1:15" x14ac:dyDescent="0.3">
      <c r="A285">
        <v>283</v>
      </c>
      <c r="B285" t="s">
        <v>719</v>
      </c>
      <c r="C285">
        <v>3</v>
      </c>
      <c r="D285" s="1" t="s">
        <v>2869</v>
      </c>
      <c r="E285" t="s">
        <v>8</v>
      </c>
      <c r="F285" t="s">
        <v>9</v>
      </c>
      <c r="G285" t="s">
        <v>185</v>
      </c>
      <c r="H285" t="s">
        <v>720</v>
      </c>
      <c r="O285" s="3"/>
    </row>
    <row r="286" spans="1:15" x14ac:dyDescent="0.3">
      <c r="A286">
        <v>284</v>
      </c>
      <c r="B286" t="s">
        <v>721</v>
      </c>
      <c r="C286">
        <v>3</v>
      </c>
      <c r="D286" s="1">
        <v>42736</v>
      </c>
      <c r="E286" t="s">
        <v>62</v>
      </c>
      <c r="F286" t="s">
        <v>63</v>
      </c>
      <c r="G286" t="s">
        <v>189</v>
      </c>
      <c r="H286" t="s">
        <v>722</v>
      </c>
      <c r="O286" s="3"/>
    </row>
    <row r="287" spans="1:15" x14ac:dyDescent="0.3">
      <c r="A287">
        <v>285</v>
      </c>
      <c r="B287" t="s">
        <v>723</v>
      </c>
      <c r="C287">
        <v>3</v>
      </c>
      <c r="D287" s="1">
        <v>42746</v>
      </c>
      <c r="E287" t="s">
        <v>8</v>
      </c>
      <c r="F287" t="s">
        <v>265</v>
      </c>
      <c r="G287" t="s">
        <v>19</v>
      </c>
      <c r="H287" t="s">
        <v>724</v>
      </c>
      <c r="O287" s="3"/>
    </row>
    <row r="288" spans="1:15" x14ac:dyDescent="0.3">
      <c r="A288">
        <v>286</v>
      </c>
      <c r="B288" t="s">
        <v>725</v>
      </c>
      <c r="C288">
        <v>3</v>
      </c>
      <c r="D288" s="1" t="s">
        <v>2753</v>
      </c>
      <c r="E288" t="s">
        <v>31</v>
      </c>
      <c r="F288" t="s">
        <v>726</v>
      </c>
      <c r="G288" t="s">
        <v>23</v>
      </c>
      <c r="H288" t="s">
        <v>727</v>
      </c>
      <c r="O288" s="3"/>
    </row>
    <row r="289" spans="1:15" x14ac:dyDescent="0.3">
      <c r="A289">
        <v>287</v>
      </c>
      <c r="B289" t="s">
        <v>728</v>
      </c>
      <c r="C289">
        <v>3</v>
      </c>
      <c r="D289" s="1" t="s">
        <v>2870</v>
      </c>
      <c r="E289" t="s">
        <v>13</v>
      </c>
      <c r="F289" t="s">
        <v>164</v>
      </c>
      <c r="G289" t="s">
        <v>23</v>
      </c>
      <c r="H289" t="s">
        <v>729</v>
      </c>
      <c r="O289" s="3"/>
    </row>
    <row r="290" spans="1:15" x14ac:dyDescent="0.3">
      <c r="A290">
        <v>288</v>
      </c>
      <c r="B290" t="s">
        <v>730</v>
      </c>
      <c r="C290">
        <v>3</v>
      </c>
      <c r="D290" s="1" t="s">
        <v>2871</v>
      </c>
      <c r="E290" t="s">
        <v>8</v>
      </c>
      <c r="F290" t="s">
        <v>9</v>
      </c>
      <c r="G290" t="s">
        <v>56</v>
      </c>
      <c r="H290" t="s">
        <v>731</v>
      </c>
      <c r="O290" s="3"/>
    </row>
    <row r="291" spans="1:15" x14ac:dyDescent="0.3">
      <c r="A291">
        <v>289</v>
      </c>
      <c r="B291" t="s">
        <v>732</v>
      </c>
      <c r="C291">
        <v>3</v>
      </c>
      <c r="D291" s="1" t="s">
        <v>2872</v>
      </c>
      <c r="E291" t="s">
        <v>90</v>
      </c>
      <c r="F291" t="s">
        <v>91</v>
      </c>
      <c r="G291" t="s">
        <v>125</v>
      </c>
      <c r="H291" t="s">
        <v>733</v>
      </c>
      <c r="O291" s="3"/>
    </row>
    <row r="292" spans="1:15" x14ac:dyDescent="0.3">
      <c r="A292">
        <v>290</v>
      </c>
      <c r="B292" t="s">
        <v>734</v>
      </c>
      <c r="C292">
        <v>3</v>
      </c>
      <c r="D292" s="1">
        <v>43597</v>
      </c>
      <c r="E292" t="s">
        <v>362</v>
      </c>
      <c r="F292" t="s">
        <v>366</v>
      </c>
      <c r="G292" t="s">
        <v>15</v>
      </c>
      <c r="H292" t="s">
        <v>735</v>
      </c>
      <c r="O292" s="3"/>
    </row>
    <row r="293" spans="1:15" x14ac:dyDescent="0.3">
      <c r="A293">
        <v>291</v>
      </c>
      <c r="B293" t="s">
        <v>736</v>
      </c>
      <c r="C293">
        <v>3.2</v>
      </c>
      <c r="D293" s="1">
        <v>43956</v>
      </c>
      <c r="E293" t="s">
        <v>238</v>
      </c>
      <c r="F293" t="s">
        <v>737</v>
      </c>
      <c r="G293" t="s">
        <v>56</v>
      </c>
      <c r="H293" t="s">
        <v>738</v>
      </c>
      <c r="O293" s="3"/>
    </row>
    <row r="294" spans="1:15" x14ac:dyDescent="0.3">
      <c r="A294">
        <v>292</v>
      </c>
      <c r="B294" t="s">
        <v>739</v>
      </c>
      <c r="C294">
        <v>3</v>
      </c>
      <c r="D294" s="1" t="s">
        <v>2873</v>
      </c>
      <c r="E294" t="s">
        <v>13</v>
      </c>
      <c r="F294" t="s">
        <v>87</v>
      </c>
      <c r="G294" t="s">
        <v>182</v>
      </c>
      <c r="H294" t="s">
        <v>740</v>
      </c>
      <c r="O294" s="3"/>
    </row>
    <row r="295" spans="1:15" x14ac:dyDescent="0.3">
      <c r="A295">
        <v>293</v>
      </c>
      <c r="B295" t="s">
        <v>741</v>
      </c>
      <c r="C295">
        <v>3</v>
      </c>
      <c r="D295" s="1" t="s">
        <v>2874</v>
      </c>
      <c r="E295" t="s">
        <v>13</v>
      </c>
      <c r="F295" t="s">
        <v>359</v>
      </c>
      <c r="G295" t="s">
        <v>28</v>
      </c>
      <c r="H295" t="s">
        <v>742</v>
      </c>
      <c r="O295" s="3"/>
    </row>
    <row r="296" spans="1:15" x14ac:dyDescent="0.3">
      <c r="A296">
        <v>294</v>
      </c>
      <c r="B296" t="s">
        <v>743</v>
      </c>
      <c r="C296">
        <v>3</v>
      </c>
      <c r="D296" s="1">
        <v>44503</v>
      </c>
      <c r="E296" t="s">
        <v>13</v>
      </c>
      <c r="F296" t="s">
        <v>744</v>
      </c>
      <c r="G296" t="s">
        <v>23</v>
      </c>
      <c r="H296" t="s">
        <v>745</v>
      </c>
      <c r="O296" s="3"/>
    </row>
    <row r="297" spans="1:15" x14ac:dyDescent="0.3">
      <c r="A297">
        <v>295</v>
      </c>
      <c r="B297" t="s">
        <v>746</v>
      </c>
      <c r="C297">
        <v>3</v>
      </c>
      <c r="D297" s="1" t="s">
        <v>2740</v>
      </c>
      <c r="E297" t="s">
        <v>13</v>
      </c>
      <c r="F297" t="s">
        <v>221</v>
      </c>
      <c r="G297" t="s">
        <v>28</v>
      </c>
      <c r="H297" t="s">
        <v>747</v>
      </c>
      <c r="O297" s="3"/>
    </row>
    <row r="298" spans="1:15" x14ac:dyDescent="0.3">
      <c r="A298">
        <v>296</v>
      </c>
      <c r="B298" t="s">
        <v>748</v>
      </c>
      <c r="C298">
        <v>3</v>
      </c>
      <c r="D298" s="1" t="s">
        <v>2875</v>
      </c>
      <c r="E298" t="s">
        <v>31</v>
      </c>
      <c r="F298" t="s">
        <v>749</v>
      </c>
      <c r="G298" t="s">
        <v>97</v>
      </c>
      <c r="H298" t="s">
        <v>750</v>
      </c>
      <c r="O298" s="3"/>
    </row>
    <row r="299" spans="1:15" x14ac:dyDescent="0.3">
      <c r="A299">
        <v>297</v>
      </c>
      <c r="B299" t="s">
        <v>751</v>
      </c>
      <c r="C299">
        <v>3</v>
      </c>
      <c r="D299" s="1" t="s">
        <v>2876</v>
      </c>
      <c r="E299" t="s">
        <v>13</v>
      </c>
      <c r="F299" t="s">
        <v>752</v>
      </c>
      <c r="G299" t="s">
        <v>28</v>
      </c>
      <c r="H299" t="s">
        <v>753</v>
      </c>
      <c r="O299" s="3"/>
    </row>
    <row r="300" spans="1:15" x14ac:dyDescent="0.3">
      <c r="A300">
        <v>298</v>
      </c>
      <c r="B300" t="s">
        <v>754</v>
      </c>
      <c r="C300">
        <v>3</v>
      </c>
      <c r="D300" s="1">
        <v>42434</v>
      </c>
      <c r="E300" t="s">
        <v>13</v>
      </c>
      <c r="F300" t="s">
        <v>167</v>
      </c>
      <c r="G300" t="s">
        <v>56</v>
      </c>
      <c r="H300" t="s">
        <v>755</v>
      </c>
      <c r="O300" s="3"/>
    </row>
    <row r="301" spans="1:15" x14ac:dyDescent="0.3">
      <c r="A301">
        <v>299</v>
      </c>
      <c r="B301" t="s">
        <v>756</v>
      </c>
      <c r="C301">
        <v>3</v>
      </c>
      <c r="D301" s="1" t="s">
        <v>2877</v>
      </c>
      <c r="E301" t="s">
        <v>13</v>
      </c>
      <c r="F301" t="s">
        <v>22</v>
      </c>
      <c r="G301" t="s">
        <v>97</v>
      </c>
      <c r="H301" t="s">
        <v>757</v>
      </c>
      <c r="O301" s="3"/>
    </row>
    <row r="302" spans="1:15" x14ac:dyDescent="0.3">
      <c r="A302">
        <v>300</v>
      </c>
      <c r="B302" t="s">
        <v>758</v>
      </c>
      <c r="C302">
        <v>3</v>
      </c>
      <c r="D302" s="1" t="s">
        <v>2836</v>
      </c>
      <c r="E302" t="s">
        <v>90</v>
      </c>
      <c r="F302" t="s">
        <v>172</v>
      </c>
      <c r="G302" t="s">
        <v>28</v>
      </c>
      <c r="H302" t="s">
        <v>759</v>
      </c>
      <c r="O302" s="3"/>
    </row>
    <row r="303" spans="1:15" x14ac:dyDescent="0.3">
      <c r="A303">
        <v>301</v>
      </c>
      <c r="B303" t="s">
        <v>760</v>
      </c>
      <c r="C303">
        <v>3</v>
      </c>
      <c r="D303" s="1">
        <v>44477</v>
      </c>
      <c r="E303" t="s">
        <v>13</v>
      </c>
      <c r="F303" t="s">
        <v>344</v>
      </c>
      <c r="G303" t="s">
        <v>28</v>
      </c>
      <c r="H303" t="s">
        <v>761</v>
      </c>
      <c r="O303" s="3"/>
    </row>
    <row r="304" spans="1:15" x14ac:dyDescent="0.3">
      <c r="A304">
        <v>302</v>
      </c>
      <c r="B304" t="s">
        <v>762</v>
      </c>
      <c r="C304">
        <v>3</v>
      </c>
      <c r="D304" s="1" t="s">
        <v>2878</v>
      </c>
      <c r="E304" t="s">
        <v>13</v>
      </c>
      <c r="F304" t="s">
        <v>108</v>
      </c>
      <c r="G304" t="s">
        <v>28</v>
      </c>
      <c r="H304" t="s">
        <v>763</v>
      </c>
      <c r="O304" s="3"/>
    </row>
    <row r="305" spans="1:15" x14ac:dyDescent="0.3">
      <c r="A305">
        <v>303</v>
      </c>
      <c r="B305" t="s">
        <v>764</v>
      </c>
      <c r="C305">
        <v>3</v>
      </c>
      <c r="D305" s="1" t="s">
        <v>2879</v>
      </c>
      <c r="E305" t="s">
        <v>13</v>
      </c>
      <c r="F305" t="s">
        <v>87</v>
      </c>
      <c r="G305" t="s">
        <v>28</v>
      </c>
      <c r="H305" t="s">
        <v>765</v>
      </c>
      <c r="O305" s="3"/>
    </row>
    <row r="306" spans="1:15" x14ac:dyDescent="0.3">
      <c r="A306">
        <v>304</v>
      </c>
      <c r="B306" t="s">
        <v>766</v>
      </c>
      <c r="C306">
        <v>3.1</v>
      </c>
      <c r="D306" s="1" t="s">
        <v>2879</v>
      </c>
      <c r="E306" t="s">
        <v>90</v>
      </c>
      <c r="F306" t="s">
        <v>172</v>
      </c>
      <c r="G306" t="s">
        <v>35</v>
      </c>
      <c r="H306" t="s">
        <v>767</v>
      </c>
      <c r="O306" s="3"/>
    </row>
    <row r="307" spans="1:15" x14ac:dyDescent="0.3">
      <c r="A307">
        <v>305</v>
      </c>
      <c r="B307" t="s">
        <v>768</v>
      </c>
      <c r="C307">
        <v>3</v>
      </c>
      <c r="D307" s="1">
        <v>44296</v>
      </c>
      <c r="E307" t="s">
        <v>769</v>
      </c>
      <c r="F307" t="s">
        <v>770</v>
      </c>
      <c r="G307" t="s">
        <v>28</v>
      </c>
      <c r="H307" t="s">
        <v>771</v>
      </c>
      <c r="O307" s="3"/>
    </row>
    <row r="308" spans="1:15" x14ac:dyDescent="0.3">
      <c r="A308">
        <v>306</v>
      </c>
      <c r="B308" t="s">
        <v>772</v>
      </c>
      <c r="C308">
        <v>3</v>
      </c>
      <c r="D308" s="1" t="s">
        <v>2776</v>
      </c>
      <c r="E308" t="s">
        <v>13</v>
      </c>
      <c r="F308" t="s">
        <v>22</v>
      </c>
      <c r="G308" t="s">
        <v>56</v>
      </c>
      <c r="H308" t="s">
        <v>773</v>
      </c>
      <c r="O308" s="3"/>
    </row>
    <row r="309" spans="1:15" x14ac:dyDescent="0.3">
      <c r="A309">
        <v>307</v>
      </c>
      <c r="B309" t="s">
        <v>774</v>
      </c>
      <c r="C309">
        <v>3</v>
      </c>
      <c r="D309" s="1" t="s">
        <v>2880</v>
      </c>
      <c r="E309" t="s">
        <v>13</v>
      </c>
      <c r="F309" t="s">
        <v>775</v>
      </c>
      <c r="G309" t="s">
        <v>23</v>
      </c>
      <c r="H309" t="s">
        <v>776</v>
      </c>
      <c r="O309" s="3"/>
    </row>
    <row r="310" spans="1:15" x14ac:dyDescent="0.3">
      <c r="A310">
        <v>308</v>
      </c>
      <c r="B310" t="s">
        <v>777</v>
      </c>
      <c r="C310">
        <v>3</v>
      </c>
      <c r="D310" s="1">
        <v>44381</v>
      </c>
      <c r="E310" t="s">
        <v>54</v>
      </c>
      <c r="F310" t="s">
        <v>55</v>
      </c>
      <c r="G310" t="s">
        <v>23</v>
      </c>
      <c r="H310" t="s">
        <v>778</v>
      </c>
      <c r="O310" s="3"/>
    </row>
    <row r="311" spans="1:15" x14ac:dyDescent="0.3">
      <c r="A311">
        <v>309</v>
      </c>
      <c r="B311" t="s">
        <v>779</v>
      </c>
      <c r="C311">
        <v>3</v>
      </c>
      <c r="D311" s="1">
        <v>44016</v>
      </c>
      <c r="E311" t="s">
        <v>13</v>
      </c>
      <c r="F311" t="s">
        <v>780</v>
      </c>
      <c r="G311" t="s">
        <v>28</v>
      </c>
      <c r="H311" t="s">
        <v>781</v>
      </c>
      <c r="O311" s="3"/>
    </row>
    <row r="312" spans="1:15" x14ac:dyDescent="0.3">
      <c r="A312">
        <v>310</v>
      </c>
      <c r="B312" t="s">
        <v>782</v>
      </c>
      <c r="C312">
        <v>3.3</v>
      </c>
      <c r="D312" s="1" t="s">
        <v>2881</v>
      </c>
      <c r="E312" t="s">
        <v>13</v>
      </c>
      <c r="F312" t="s">
        <v>87</v>
      </c>
      <c r="G312" t="s">
        <v>125</v>
      </c>
      <c r="H312" t="s">
        <v>783</v>
      </c>
      <c r="O312" s="3"/>
    </row>
    <row r="313" spans="1:15" x14ac:dyDescent="0.3">
      <c r="A313">
        <v>311</v>
      </c>
      <c r="B313" t="s">
        <v>784</v>
      </c>
      <c r="C313">
        <v>3</v>
      </c>
      <c r="D313" s="1" t="s">
        <v>2882</v>
      </c>
      <c r="E313" t="s">
        <v>13</v>
      </c>
      <c r="F313" t="s">
        <v>22</v>
      </c>
      <c r="G313" t="s">
        <v>23</v>
      </c>
      <c r="H313" t="s">
        <v>785</v>
      </c>
      <c r="O313" s="3"/>
    </row>
    <row r="314" spans="1:15" x14ac:dyDescent="0.3">
      <c r="A314">
        <v>312</v>
      </c>
      <c r="B314" t="s">
        <v>786</v>
      </c>
      <c r="C314">
        <v>3</v>
      </c>
      <c r="D314" s="1" t="s">
        <v>2883</v>
      </c>
      <c r="E314" t="s">
        <v>13</v>
      </c>
      <c r="F314" t="s">
        <v>22</v>
      </c>
      <c r="G314" t="s">
        <v>23</v>
      </c>
      <c r="H314" t="s">
        <v>787</v>
      </c>
      <c r="O314" s="3"/>
    </row>
    <row r="315" spans="1:15" x14ac:dyDescent="0.3">
      <c r="A315">
        <v>313</v>
      </c>
      <c r="B315" t="s">
        <v>788</v>
      </c>
      <c r="C315">
        <v>3</v>
      </c>
      <c r="D315" s="1" t="s">
        <v>2846</v>
      </c>
      <c r="E315" t="s">
        <v>13</v>
      </c>
      <c r="F315" t="s">
        <v>22</v>
      </c>
      <c r="G315" t="s">
        <v>28</v>
      </c>
      <c r="H315" t="s">
        <v>789</v>
      </c>
      <c r="O315" s="3"/>
    </row>
    <row r="316" spans="1:15" x14ac:dyDescent="0.3">
      <c r="A316">
        <v>314</v>
      </c>
      <c r="B316" t="s">
        <v>790</v>
      </c>
      <c r="C316">
        <v>3</v>
      </c>
      <c r="D316" s="1">
        <v>44442</v>
      </c>
      <c r="E316" t="s">
        <v>13</v>
      </c>
      <c r="F316" t="s">
        <v>22</v>
      </c>
      <c r="G316" t="s">
        <v>23</v>
      </c>
      <c r="H316" t="s">
        <v>791</v>
      </c>
      <c r="O316" s="3"/>
    </row>
    <row r="317" spans="1:15" x14ac:dyDescent="0.3">
      <c r="A317">
        <v>315</v>
      </c>
      <c r="B317" t="s">
        <v>792</v>
      </c>
      <c r="C317">
        <v>3</v>
      </c>
      <c r="D317" s="1" t="s">
        <v>2884</v>
      </c>
      <c r="E317" t="s">
        <v>141</v>
      </c>
      <c r="G317" t="s">
        <v>23</v>
      </c>
      <c r="H317" t="s">
        <v>793</v>
      </c>
      <c r="O317" s="3"/>
    </row>
    <row r="318" spans="1:15" x14ac:dyDescent="0.3">
      <c r="A318">
        <v>316</v>
      </c>
      <c r="B318" t="s">
        <v>794</v>
      </c>
      <c r="C318">
        <v>3</v>
      </c>
      <c r="D318" s="1">
        <v>44867</v>
      </c>
      <c r="E318" t="s">
        <v>13</v>
      </c>
      <c r="F318" t="s">
        <v>795</v>
      </c>
      <c r="G318" t="s">
        <v>23</v>
      </c>
      <c r="H318" t="s">
        <v>796</v>
      </c>
      <c r="O318" s="3"/>
    </row>
    <row r="319" spans="1:15" x14ac:dyDescent="0.3">
      <c r="A319">
        <v>317</v>
      </c>
      <c r="B319" t="s">
        <v>797</v>
      </c>
      <c r="C319">
        <v>3</v>
      </c>
      <c r="D319" s="1" t="s">
        <v>2852</v>
      </c>
      <c r="E319" t="s">
        <v>13</v>
      </c>
      <c r="F319" t="s">
        <v>22</v>
      </c>
      <c r="G319" t="s">
        <v>23</v>
      </c>
      <c r="H319" t="s">
        <v>798</v>
      </c>
      <c r="O319" s="3"/>
    </row>
    <row r="320" spans="1:15" x14ac:dyDescent="0.3">
      <c r="A320">
        <v>318</v>
      </c>
      <c r="B320" t="s">
        <v>799</v>
      </c>
      <c r="C320">
        <v>3</v>
      </c>
      <c r="D320" s="1" t="s">
        <v>2885</v>
      </c>
      <c r="E320" t="s">
        <v>13</v>
      </c>
      <c r="F320" t="s">
        <v>22</v>
      </c>
      <c r="G320" t="s">
        <v>15</v>
      </c>
      <c r="H320" t="s">
        <v>800</v>
      </c>
      <c r="O320" s="3"/>
    </row>
    <row r="321" spans="1:15" x14ac:dyDescent="0.3">
      <c r="A321">
        <v>319</v>
      </c>
      <c r="B321" t="s">
        <v>801</v>
      </c>
      <c r="C321">
        <v>2.92</v>
      </c>
      <c r="D321" s="1" t="s">
        <v>2886</v>
      </c>
      <c r="E321" t="s">
        <v>13</v>
      </c>
      <c r="F321" t="s">
        <v>22</v>
      </c>
      <c r="G321" t="s">
        <v>23</v>
      </c>
      <c r="H321" t="s">
        <v>802</v>
      </c>
      <c r="O321" s="3"/>
    </row>
    <row r="322" spans="1:15" x14ac:dyDescent="0.3">
      <c r="A322">
        <v>320</v>
      </c>
      <c r="B322" t="s">
        <v>803</v>
      </c>
      <c r="C322">
        <v>2.92</v>
      </c>
      <c r="D322" s="1" t="s">
        <v>2887</v>
      </c>
      <c r="E322" t="s">
        <v>13</v>
      </c>
      <c r="F322" t="s">
        <v>22</v>
      </c>
      <c r="G322" t="s">
        <v>10</v>
      </c>
      <c r="H322" t="s">
        <v>804</v>
      </c>
      <c r="O322" s="3"/>
    </row>
    <row r="323" spans="1:15" x14ac:dyDescent="0.3">
      <c r="A323">
        <v>321</v>
      </c>
      <c r="B323" t="s">
        <v>805</v>
      </c>
      <c r="C323">
        <v>2.9</v>
      </c>
      <c r="D323" s="1" t="s">
        <v>2888</v>
      </c>
      <c r="E323" t="s">
        <v>13</v>
      </c>
      <c r="F323" t="s">
        <v>806</v>
      </c>
      <c r="G323" t="s">
        <v>28</v>
      </c>
      <c r="H323" t="s">
        <v>807</v>
      </c>
      <c r="O323" s="3"/>
    </row>
    <row r="324" spans="1:15" x14ac:dyDescent="0.3">
      <c r="A324">
        <v>322</v>
      </c>
      <c r="B324" t="s">
        <v>808</v>
      </c>
      <c r="C324">
        <v>2.9</v>
      </c>
      <c r="D324" s="1">
        <v>43891</v>
      </c>
      <c r="E324" t="s">
        <v>362</v>
      </c>
      <c r="F324" t="s">
        <v>366</v>
      </c>
      <c r="G324" t="s">
        <v>19</v>
      </c>
      <c r="H324" t="s">
        <v>809</v>
      </c>
      <c r="O324" s="3"/>
    </row>
    <row r="325" spans="1:15" x14ac:dyDescent="0.3">
      <c r="A325">
        <v>323</v>
      </c>
      <c r="B325" t="s">
        <v>810</v>
      </c>
      <c r="C325">
        <v>2.85</v>
      </c>
      <c r="D325" s="1" t="s">
        <v>2889</v>
      </c>
      <c r="E325" t="s">
        <v>13</v>
      </c>
      <c r="F325" t="s">
        <v>811</v>
      </c>
      <c r="G325" t="s">
        <v>23</v>
      </c>
      <c r="H325" t="s">
        <v>812</v>
      </c>
      <c r="O325" s="3"/>
    </row>
    <row r="326" spans="1:15" x14ac:dyDescent="0.3">
      <c r="A326">
        <v>324</v>
      </c>
      <c r="B326" t="s">
        <v>813</v>
      </c>
      <c r="C326">
        <v>2.85</v>
      </c>
      <c r="D326" s="1">
        <v>44208</v>
      </c>
      <c r="E326" t="s">
        <v>90</v>
      </c>
      <c r="F326" t="s">
        <v>172</v>
      </c>
      <c r="G326" t="s">
        <v>19</v>
      </c>
      <c r="H326" t="s">
        <v>814</v>
      </c>
      <c r="O326" s="3"/>
    </row>
    <row r="327" spans="1:15" x14ac:dyDescent="0.3">
      <c r="A327">
        <v>325</v>
      </c>
      <c r="B327" t="s">
        <v>815</v>
      </c>
      <c r="C327">
        <v>2.85</v>
      </c>
      <c r="D327" s="1" t="s">
        <v>2890</v>
      </c>
      <c r="E327" t="s">
        <v>292</v>
      </c>
      <c r="F327" t="s">
        <v>293</v>
      </c>
      <c r="G327" t="s">
        <v>23</v>
      </c>
      <c r="H327" t="s">
        <v>816</v>
      </c>
      <c r="O327" s="3"/>
    </row>
    <row r="328" spans="1:15" x14ac:dyDescent="0.3">
      <c r="A328">
        <v>326</v>
      </c>
      <c r="B328" t="s">
        <v>817</v>
      </c>
      <c r="C328">
        <v>2.8</v>
      </c>
      <c r="D328" s="1" t="s">
        <v>2891</v>
      </c>
      <c r="E328" t="s">
        <v>8</v>
      </c>
      <c r="F328" t="s">
        <v>9</v>
      </c>
      <c r="G328" t="s">
        <v>185</v>
      </c>
      <c r="H328" t="s">
        <v>818</v>
      </c>
      <c r="O328" s="3"/>
    </row>
    <row r="329" spans="1:15" x14ac:dyDescent="0.3">
      <c r="A329">
        <v>327</v>
      </c>
      <c r="B329" t="s">
        <v>819</v>
      </c>
      <c r="C329">
        <v>2.8</v>
      </c>
      <c r="D329" s="1" t="s">
        <v>2892</v>
      </c>
      <c r="E329" t="s">
        <v>13</v>
      </c>
      <c r="F329" t="s">
        <v>820</v>
      </c>
      <c r="G329" t="s">
        <v>35</v>
      </c>
      <c r="H329" t="s">
        <v>821</v>
      </c>
      <c r="O329" s="3"/>
    </row>
    <row r="330" spans="1:15" x14ac:dyDescent="0.3">
      <c r="A330">
        <v>328</v>
      </c>
      <c r="B330" t="s">
        <v>822</v>
      </c>
      <c r="C330">
        <v>2.77</v>
      </c>
      <c r="D330" s="1" t="s">
        <v>2878</v>
      </c>
      <c r="E330" t="s">
        <v>31</v>
      </c>
      <c r="F330" t="s">
        <v>823</v>
      </c>
      <c r="G330" t="s">
        <v>10</v>
      </c>
      <c r="H330" t="s">
        <v>824</v>
      </c>
      <c r="O330" s="3"/>
    </row>
    <row r="331" spans="1:15" x14ac:dyDescent="0.3">
      <c r="A331">
        <v>329</v>
      </c>
      <c r="B331" t="s">
        <v>825</v>
      </c>
      <c r="C331">
        <v>2.75</v>
      </c>
      <c r="D331" s="1" t="s">
        <v>2893</v>
      </c>
      <c r="E331" t="s">
        <v>13</v>
      </c>
      <c r="F331" t="s">
        <v>488</v>
      </c>
      <c r="G331" t="s">
        <v>182</v>
      </c>
      <c r="H331" t="s">
        <v>826</v>
      </c>
      <c r="O331" s="3"/>
    </row>
    <row r="332" spans="1:15" x14ac:dyDescent="0.3">
      <c r="A332">
        <v>330</v>
      </c>
      <c r="B332" t="s">
        <v>827</v>
      </c>
      <c r="C332">
        <v>2.75</v>
      </c>
      <c r="D332" s="1" t="s">
        <v>2894</v>
      </c>
      <c r="E332" t="s">
        <v>13</v>
      </c>
      <c r="F332" t="s">
        <v>22</v>
      </c>
      <c r="G332" t="s">
        <v>56</v>
      </c>
      <c r="H332" t="s">
        <v>828</v>
      </c>
      <c r="O332" s="3"/>
    </row>
    <row r="333" spans="1:15" x14ac:dyDescent="0.3">
      <c r="A333">
        <v>331</v>
      </c>
      <c r="B333" t="s">
        <v>829</v>
      </c>
      <c r="C333">
        <v>2.75</v>
      </c>
      <c r="D333" s="1" t="s">
        <v>2816</v>
      </c>
      <c r="E333" t="s">
        <v>119</v>
      </c>
      <c r="F333" t="s">
        <v>120</v>
      </c>
      <c r="G333" t="s">
        <v>185</v>
      </c>
      <c r="H333" t="s">
        <v>830</v>
      </c>
      <c r="O333" s="3"/>
    </row>
    <row r="334" spans="1:15" x14ac:dyDescent="0.3">
      <c r="A334">
        <v>332</v>
      </c>
      <c r="B334" t="s">
        <v>831</v>
      </c>
      <c r="C334">
        <v>2.74</v>
      </c>
      <c r="D334" s="1" t="s">
        <v>2849</v>
      </c>
      <c r="E334" t="s">
        <v>311</v>
      </c>
      <c r="F334" t="s">
        <v>312</v>
      </c>
      <c r="G334" t="s">
        <v>182</v>
      </c>
      <c r="H334" t="s">
        <v>832</v>
      </c>
      <c r="O334" s="3"/>
    </row>
    <row r="335" spans="1:15" x14ac:dyDescent="0.3">
      <c r="A335">
        <v>333</v>
      </c>
      <c r="B335" t="s">
        <v>833</v>
      </c>
      <c r="C335">
        <v>3.95</v>
      </c>
      <c r="D335" s="1" t="s">
        <v>2895</v>
      </c>
      <c r="E335" t="s">
        <v>8</v>
      </c>
      <c r="F335" t="s">
        <v>59</v>
      </c>
      <c r="G335" t="s">
        <v>125</v>
      </c>
      <c r="H335" t="s">
        <v>834</v>
      </c>
      <c r="O335" s="3"/>
    </row>
    <row r="336" spans="1:15" x14ac:dyDescent="0.3">
      <c r="A336">
        <v>334</v>
      </c>
      <c r="B336" t="s">
        <v>835</v>
      </c>
      <c r="C336">
        <v>2.7</v>
      </c>
      <c r="D336" s="1" t="s">
        <v>2896</v>
      </c>
      <c r="E336" t="s">
        <v>13</v>
      </c>
      <c r="F336" t="s">
        <v>22</v>
      </c>
      <c r="G336" t="s">
        <v>23</v>
      </c>
      <c r="H336" t="s">
        <v>836</v>
      </c>
      <c r="O336" s="3"/>
    </row>
    <row r="337" spans="1:15" x14ac:dyDescent="0.3">
      <c r="A337">
        <v>335</v>
      </c>
      <c r="B337" t="s">
        <v>837</v>
      </c>
      <c r="C337">
        <v>2.7</v>
      </c>
      <c r="D337" s="1" t="s">
        <v>2897</v>
      </c>
      <c r="E337" t="s">
        <v>13</v>
      </c>
      <c r="F337" t="s">
        <v>838</v>
      </c>
      <c r="G337" t="s">
        <v>28</v>
      </c>
      <c r="H337" t="s">
        <v>839</v>
      </c>
      <c r="O337" s="3"/>
    </row>
    <row r="338" spans="1:15" x14ac:dyDescent="0.3">
      <c r="A338">
        <v>336</v>
      </c>
      <c r="B338" t="s">
        <v>840</v>
      </c>
      <c r="C338">
        <v>2.7</v>
      </c>
      <c r="D338" s="1" t="s">
        <v>2898</v>
      </c>
      <c r="E338" t="s">
        <v>376</v>
      </c>
      <c r="F338" t="s">
        <v>377</v>
      </c>
      <c r="G338" t="s">
        <v>28</v>
      </c>
      <c r="H338" t="s">
        <v>841</v>
      </c>
      <c r="O338" s="3"/>
    </row>
    <row r="339" spans="1:15" x14ac:dyDescent="0.3">
      <c r="A339">
        <v>337</v>
      </c>
      <c r="B339" t="s">
        <v>842</v>
      </c>
      <c r="C339">
        <v>2.7</v>
      </c>
      <c r="D339" s="1" t="s">
        <v>2899</v>
      </c>
      <c r="E339" t="s">
        <v>13</v>
      </c>
      <c r="F339" t="s">
        <v>843</v>
      </c>
      <c r="G339" t="s">
        <v>10</v>
      </c>
      <c r="H339" t="s">
        <v>844</v>
      </c>
      <c r="O339" s="3"/>
    </row>
    <row r="340" spans="1:15" x14ac:dyDescent="0.3">
      <c r="A340">
        <v>338</v>
      </c>
      <c r="B340" t="s">
        <v>845</v>
      </c>
      <c r="C340">
        <v>2.7</v>
      </c>
      <c r="D340" s="1" t="s">
        <v>2837</v>
      </c>
      <c r="E340" t="s">
        <v>31</v>
      </c>
      <c r="F340" t="s">
        <v>32</v>
      </c>
      <c r="G340" t="s">
        <v>23</v>
      </c>
      <c r="H340" t="s">
        <v>846</v>
      </c>
      <c r="O340" s="3"/>
    </row>
    <row r="341" spans="1:15" x14ac:dyDescent="0.3">
      <c r="A341">
        <v>339</v>
      </c>
      <c r="B341" t="s">
        <v>847</v>
      </c>
      <c r="C341">
        <v>2.66</v>
      </c>
      <c r="D341" s="1">
        <v>44810</v>
      </c>
      <c r="E341" t="s">
        <v>286</v>
      </c>
      <c r="F341" t="s">
        <v>287</v>
      </c>
      <c r="G341" t="s">
        <v>23</v>
      </c>
      <c r="H341" t="s">
        <v>848</v>
      </c>
      <c r="O341" s="3"/>
    </row>
    <row r="342" spans="1:15" x14ac:dyDescent="0.3">
      <c r="A342">
        <v>340</v>
      </c>
      <c r="B342" t="s">
        <v>849</v>
      </c>
      <c r="C342">
        <v>2.6</v>
      </c>
      <c r="D342" s="1">
        <v>44323</v>
      </c>
      <c r="E342" t="s">
        <v>292</v>
      </c>
      <c r="F342" t="s">
        <v>293</v>
      </c>
      <c r="G342" t="s">
        <v>19</v>
      </c>
      <c r="H342" t="s">
        <v>850</v>
      </c>
      <c r="O342" s="3"/>
    </row>
    <row r="343" spans="1:15" x14ac:dyDescent="0.3">
      <c r="A343">
        <v>341</v>
      </c>
      <c r="B343" t="s">
        <v>851</v>
      </c>
      <c r="C343">
        <v>2.62</v>
      </c>
      <c r="D343" s="1" t="s">
        <v>2852</v>
      </c>
      <c r="E343" t="s">
        <v>13</v>
      </c>
      <c r="F343" t="s">
        <v>22</v>
      </c>
      <c r="G343" t="s">
        <v>28</v>
      </c>
      <c r="H343" t="s">
        <v>852</v>
      </c>
      <c r="O343" s="3"/>
    </row>
    <row r="344" spans="1:15" x14ac:dyDescent="0.3">
      <c r="A344">
        <v>342</v>
      </c>
      <c r="B344" t="s">
        <v>853</v>
      </c>
      <c r="C344">
        <v>2.6</v>
      </c>
      <c r="D344" s="1" t="s">
        <v>2900</v>
      </c>
      <c r="E344" t="s">
        <v>13</v>
      </c>
      <c r="F344" t="s">
        <v>854</v>
      </c>
      <c r="G344" t="s">
        <v>28</v>
      </c>
      <c r="H344" t="s">
        <v>855</v>
      </c>
      <c r="O344" s="3"/>
    </row>
    <row r="345" spans="1:15" x14ac:dyDescent="0.3">
      <c r="A345">
        <v>343</v>
      </c>
      <c r="B345" t="s">
        <v>856</v>
      </c>
      <c r="C345">
        <v>2.6</v>
      </c>
      <c r="D345" s="1" t="s">
        <v>2901</v>
      </c>
      <c r="E345" t="s">
        <v>13</v>
      </c>
      <c r="F345" t="s">
        <v>258</v>
      </c>
      <c r="G345" t="s">
        <v>28</v>
      </c>
      <c r="H345" t="s">
        <v>857</v>
      </c>
      <c r="O345" s="3"/>
    </row>
    <row r="346" spans="1:15" x14ac:dyDescent="0.3">
      <c r="A346">
        <v>344</v>
      </c>
      <c r="B346" t="s">
        <v>858</v>
      </c>
      <c r="C346">
        <v>2.6</v>
      </c>
      <c r="D346" s="1" t="s">
        <v>2902</v>
      </c>
      <c r="E346" t="s">
        <v>624</v>
      </c>
      <c r="G346" t="s">
        <v>19</v>
      </c>
      <c r="H346" t="s">
        <v>859</v>
      </c>
      <c r="O346" s="3"/>
    </row>
    <row r="347" spans="1:15" x14ac:dyDescent="0.3">
      <c r="A347">
        <v>345</v>
      </c>
      <c r="B347" t="s">
        <v>860</v>
      </c>
      <c r="C347">
        <v>2.6</v>
      </c>
      <c r="D347" s="1">
        <v>44199</v>
      </c>
      <c r="E347" t="s">
        <v>13</v>
      </c>
      <c r="F347" t="s">
        <v>87</v>
      </c>
      <c r="G347" t="s">
        <v>182</v>
      </c>
      <c r="H347" t="s">
        <v>861</v>
      </c>
      <c r="O347" s="3"/>
    </row>
    <row r="348" spans="1:15" x14ac:dyDescent="0.3">
      <c r="A348">
        <v>346</v>
      </c>
      <c r="B348" t="s">
        <v>862</v>
      </c>
      <c r="C348">
        <v>2</v>
      </c>
      <c r="D348" s="1">
        <v>43347</v>
      </c>
      <c r="E348" t="s">
        <v>8</v>
      </c>
      <c r="F348" t="s">
        <v>567</v>
      </c>
      <c r="G348" t="s">
        <v>28</v>
      </c>
      <c r="H348" t="s">
        <v>863</v>
      </c>
      <c r="O348" s="3"/>
    </row>
    <row r="349" spans="1:15" x14ac:dyDescent="0.3">
      <c r="A349">
        <v>347</v>
      </c>
      <c r="B349" t="s">
        <v>864</v>
      </c>
      <c r="C349">
        <v>2.62</v>
      </c>
      <c r="D349" s="1" t="s">
        <v>2903</v>
      </c>
      <c r="E349" t="s">
        <v>13</v>
      </c>
      <c r="F349" t="s">
        <v>865</v>
      </c>
      <c r="G349" t="s">
        <v>38</v>
      </c>
      <c r="H349" t="s">
        <v>866</v>
      </c>
      <c r="O349" s="3"/>
    </row>
    <row r="350" spans="1:15" x14ac:dyDescent="0.3">
      <c r="A350">
        <v>348</v>
      </c>
      <c r="B350" t="s">
        <v>867</v>
      </c>
      <c r="C350">
        <v>2.6</v>
      </c>
      <c r="D350" s="1">
        <v>44263</v>
      </c>
      <c r="E350" t="s">
        <v>362</v>
      </c>
      <c r="F350" t="s">
        <v>366</v>
      </c>
      <c r="G350" t="s">
        <v>10</v>
      </c>
      <c r="H350" t="s">
        <v>868</v>
      </c>
      <c r="O350" s="3"/>
    </row>
    <row r="351" spans="1:15" x14ac:dyDescent="0.3">
      <c r="A351">
        <v>349</v>
      </c>
      <c r="B351" t="s">
        <v>869</v>
      </c>
      <c r="C351">
        <v>2.5499999999999998</v>
      </c>
      <c r="D351" s="1">
        <v>44685</v>
      </c>
      <c r="E351" t="s">
        <v>335</v>
      </c>
      <c r="F351" t="s">
        <v>870</v>
      </c>
      <c r="G351" t="s">
        <v>97</v>
      </c>
      <c r="H351" t="s">
        <v>871</v>
      </c>
      <c r="O351" s="3"/>
    </row>
    <row r="352" spans="1:15" x14ac:dyDescent="0.3">
      <c r="A352">
        <v>350</v>
      </c>
      <c r="B352" t="s">
        <v>872</v>
      </c>
      <c r="C352">
        <v>2.59</v>
      </c>
      <c r="D352" s="1" t="s">
        <v>2904</v>
      </c>
      <c r="E352" t="s">
        <v>13</v>
      </c>
      <c r="F352" t="s">
        <v>22</v>
      </c>
      <c r="G352" t="s">
        <v>78</v>
      </c>
      <c r="H352" t="s">
        <v>873</v>
      </c>
      <c r="O352" s="3"/>
    </row>
    <row r="353" spans="1:15" x14ac:dyDescent="0.3">
      <c r="A353">
        <v>351</v>
      </c>
      <c r="B353" t="s">
        <v>874</v>
      </c>
      <c r="C353">
        <v>2.5</v>
      </c>
      <c r="D353" s="1" t="s">
        <v>2905</v>
      </c>
      <c r="E353" t="s">
        <v>13</v>
      </c>
      <c r="F353" t="s">
        <v>22</v>
      </c>
      <c r="G353" t="s">
        <v>38</v>
      </c>
      <c r="H353" t="s">
        <v>875</v>
      </c>
      <c r="O353" s="3"/>
    </row>
    <row r="354" spans="1:15" x14ac:dyDescent="0.3">
      <c r="A354">
        <v>352</v>
      </c>
      <c r="B354" t="s">
        <v>876</v>
      </c>
      <c r="C354">
        <v>2.5</v>
      </c>
      <c r="D354" s="1" t="s">
        <v>2906</v>
      </c>
      <c r="E354" t="s">
        <v>877</v>
      </c>
      <c r="F354" t="s">
        <v>878</v>
      </c>
      <c r="G354" t="s">
        <v>15</v>
      </c>
      <c r="H354" t="s">
        <v>879</v>
      </c>
      <c r="O354" s="3"/>
    </row>
    <row r="355" spans="1:15" x14ac:dyDescent="0.3">
      <c r="A355">
        <v>353</v>
      </c>
      <c r="B355" t="s">
        <v>880</v>
      </c>
      <c r="C355">
        <v>2.5</v>
      </c>
      <c r="D355" s="1" t="s">
        <v>2731</v>
      </c>
      <c r="E355" t="s">
        <v>8</v>
      </c>
      <c r="F355" t="s">
        <v>881</v>
      </c>
      <c r="G355" t="s">
        <v>125</v>
      </c>
      <c r="H355" t="s">
        <v>882</v>
      </c>
      <c r="O355" s="3"/>
    </row>
    <row r="356" spans="1:15" x14ac:dyDescent="0.3">
      <c r="A356">
        <v>354</v>
      </c>
      <c r="B356" t="s">
        <v>883</v>
      </c>
      <c r="C356">
        <v>2.5</v>
      </c>
      <c r="D356" s="1" t="s">
        <v>2907</v>
      </c>
      <c r="E356" t="s">
        <v>13</v>
      </c>
      <c r="F356" t="s">
        <v>22</v>
      </c>
      <c r="G356" t="s">
        <v>28</v>
      </c>
      <c r="H356" t="s">
        <v>884</v>
      </c>
      <c r="O356" s="3"/>
    </row>
    <row r="357" spans="1:15" x14ac:dyDescent="0.3">
      <c r="A357">
        <v>355</v>
      </c>
      <c r="B357" t="s">
        <v>885</v>
      </c>
      <c r="C357">
        <v>2.5</v>
      </c>
      <c r="D357" s="1" t="s">
        <v>2800</v>
      </c>
      <c r="E357" t="s">
        <v>54</v>
      </c>
      <c r="F357" t="s">
        <v>886</v>
      </c>
      <c r="G357" t="s">
        <v>19</v>
      </c>
      <c r="H357" t="s">
        <v>887</v>
      </c>
      <c r="O357" s="3"/>
    </row>
    <row r="358" spans="1:15" x14ac:dyDescent="0.3">
      <c r="A358">
        <v>356</v>
      </c>
      <c r="B358" t="s">
        <v>888</v>
      </c>
      <c r="C358">
        <v>2.5</v>
      </c>
      <c r="D358" s="1">
        <v>44448</v>
      </c>
      <c r="E358" t="s">
        <v>13</v>
      </c>
      <c r="F358" t="s">
        <v>22</v>
      </c>
      <c r="G358" t="s">
        <v>23</v>
      </c>
      <c r="H358" t="s">
        <v>889</v>
      </c>
      <c r="O358" s="3"/>
    </row>
    <row r="359" spans="1:15" x14ac:dyDescent="0.3">
      <c r="A359">
        <v>357</v>
      </c>
      <c r="B359" t="s">
        <v>890</v>
      </c>
      <c r="C359">
        <v>2.5</v>
      </c>
      <c r="D359" s="1" t="s">
        <v>2751</v>
      </c>
      <c r="E359" t="s">
        <v>311</v>
      </c>
      <c r="F359" t="s">
        <v>312</v>
      </c>
      <c r="G359" t="s">
        <v>182</v>
      </c>
      <c r="H359" t="s">
        <v>891</v>
      </c>
      <c r="O359" s="3"/>
    </row>
    <row r="360" spans="1:15" x14ac:dyDescent="0.3">
      <c r="A360">
        <v>358</v>
      </c>
      <c r="B360" t="s">
        <v>892</v>
      </c>
      <c r="C360">
        <v>2.5</v>
      </c>
      <c r="D360" s="1">
        <v>44445</v>
      </c>
      <c r="E360" t="s">
        <v>13</v>
      </c>
      <c r="F360" t="s">
        <v>893</v>
      </c>
      <c r="G360" t="s">
        <v>182</v>
      </c>
      <c r="H360" t="s">
        <v>894</v>
      </c>
      <c r="O360" s="3"/>
    </row>
    <row r="361" spans="1:15" x14ac:dyDescent="0.3">
      <c r="A361">
        <v>359</v>
      </c>
      <c r="B361" t="s">
        <v>895</v>
      </c>
      <c r="C361">
        <v>2.5</v>
      </c>
      <c r="D361" s="1" t="s">
        <v>2908</v>
      </c>
      <c r="E361" t="s">
        <v>13</v>
      </c>
      <c r="F361" t="s">
        <v>22</v>
      </c>
      <c r="G361" t="s">
        <v>28</v>
      </c>
      <c r="H361" t="s">
        <v>896</v>
      </c>
      <c r="O361" s="3"/>
    </row>
    <row r="362" spans="1:15" x14ac:dyDescent="0.3">
      <c r="A362">
        <v>360</v>
      </c>
      <c r="B362" t="s">
        <v>897</v>
      </c>
      <c r="C362">
        <v>2.5</v>
      </c>
      <c r="D362" s="1" t="s">
        <v>2909</v>
      </c>
      <c r="E362" t="s">
        <v>13</v>
      </c>
      <c r="F362" t="s">
        <v>22</v>
      </c>
      <c r="G362" t="s">
        <v>182</v>
      </c>
      <c r="H362" t="s">
        <v>898</v>
      </c>
      <c r="O362" s="3"/>
    </row>
    <row r="363" spans="1:15" x14ac:dyDescent="0.3">
      <c r="A363">
        <v>361</v>
      </c>
      <c r="B363" t="s">
        <v>899</v>
      </c>
      <c r="C363">
        <v>2.68</v>
      </c>
      <c r="D363" s="1" t="s">
        <v>2889</v>
      </c>
      <c r="E363" t="s">
        <v>54</v>
      </c>
      <c r="F363" t="s">
        <v>55</v>
      </c>
      <c r="G363" t="s">
        <v>28</v>
      </c>
      <c r="H363" t="s">
        <v>900</v>
      </c>
      <c r="O363" s="3"/>
    </row>
    <row r="364" spans="1:15" x14ac:dyDescent="0.3">
      <c r="A364">
        <v>362</v>
      </c>
      <c r="B364" t="s">
        <v>901</v>
      </c>
      <c r="C364">
        <v>2.5</v>
      </c>
      <c r="D364" s="1" t="s">
        <v>2910</v>
      </c>
      <c r="E364" t="s">
        <v>13</v>
      </c>
      <c r="F364" t="s">
        <v>258</v>
      </c>
      <c r="G364" t="s">
        <v>902</v>
      </c>
      <c r="H364" t="s">
        <v>903</v>
      </c>
      <c r="O364" s="3"/>
    </row>
    <row r="365" spans="1:15" x14ac:dyDescent="0.3">
      <c r="A365">
        <v>363</v>
      </c>
      <c r="B365" t="s">
        <v>904</v>
      </c>
      <c r="C365">
        <v>2.5</v>
      </c>
      <c r="D365" s="1" t="s">
        <v>2911</v>
      </c>
      <c r="E365" t="s">
        <v>13</v>
      </c>
      <c r="F365" t="s">
        <v>905</v>
      </c>
      <c r="G365" t="s">
        <v>97</v>
      </c>
      <c r="H365" t="s">
        <v>906</v>
      </c>
      <c r="O365" s="3"/>
    </row>
    <row r="366" spans="1:15" x14ac:dyDescent="0.3">
      <c r="A366">
        <v>364</v>
      </c>
      <c r="B366" t="s">
        <v>907</v>
      </c>
      <c r="C366">
        <v>2.5</v>
      </c>
      <c r="D366" s="1">
        <v>44745</v>
      </c>
      <c r="E366" t="s">
        <v>26</v>
      </c>
      <c r="F366" t="s">
        <v>908</v>
      </c>
      <c r="G366" t="s">
        <v>23</v>
      </c>
      <c r="H366" t="s">
        <v>909</v>
      </c>
      <c r="O366" s="3"/>
    </row>
    <row r="367" spans="1:15" x14ac:dyDescent="0.3">
      <c r="A367">
        <v>365</v>
      </c>
      <c r="B367" t="s">
        <v>910</v>
      </c>
      <c r="C367">
        <v>2.5</v>
      </c>
      <c r="D367" s="1">
        <v>44807</v>
      </c>
      <c r="E367" t="s">
        <v>13</v>
      </c>
      <c r="F367" t="s">
        <v>87</v>
      </c>
      <c r="G367" t="s">
        <v>15</v>
      </c>
      <c r="H367" t="s">
        <v>911</v>
      </c>
      <c r="O367" s="3"/>
    </row>
    <row r="368" spans="1:15" x14ac:dyDescent="0.3">
      <c r="A368">
        <v>366</v>
      </c>
      <c r="B368" t="s">
        <v>912</v>
      </c>
      <c r="C368">
        <v>2.5</v>
      </c>
      <c r="D368" s="1" t="s">
        <v>2912</v>
      </c>
      <c r="E368" t="s">
        <v>13</v>
      </c>
      <c r="F368" t="s">
        <v>218</v>
      </c>
      <c r="G368" t="s">
        <v>70</v>
      </c>
      <c r="H368" t="s">
        <v>913</v>
      </c>
      <c r="O368" s="3"/>
    </row>
    <row r="369" spans="1:15" x14ac:dyDescent="0.3">
      <c r="A369">
        <v>367</v>
      </c>
      <c r="B369" t="s">
        <v>914</v>
      </c>
      <c r="C369">
        <v>2.5</v>
      </c>
      <c r="D369" s="1" t="s">
        <v>2913</v>
      </c>
      <c r="E369" t="s">
        <v>54</v>
      </c>
      <c r="F369" t="s">
        <v>226</v>
      </c>
      <c r="G369" t="s">
        <v>28</v>
      </c>
      <c r="H369" t="s">
        <v>915</v>
      </c>
      <c r="O369" s="3"/>
    </row>
    <row r="370" spans="1:15" x14ac:dyDescent="0.3">
      <c r="A370">
        <v>368</v>
      </c>
      <c r="B370" t="s">
        <v>916</v>
      </c>
      <c r="C370">
        <v>2.5</v>
      </c>
      <c r="D370" s="1" t="s">
        <v>2804</v>
      </c>
      <c r="E370" t="s">
        <v>13</v>
      </c>
      <c r="F370" t="s">
        <v>917</v>
      </c>
      <c r="G370" t="s">
        <v>19</v>
      </c>
      <c r="H370" t="s">
        <v>918</v>
      </c>
      <c r="O370" s="3"/>
    </row>
    <row r="371" spans="1:15" x14ac:dyDescent="0.3">
      <c r="A371">
        <v>369</v>
      </c>
      <c r="B371" t="s">
        <v>919</v>
      </c>
      <c r="C371">
        <v>2.5</v>
      </c>
      <c r="D371" s="1" t="s">
        <v>2914</v>
      </c>
      <c r="E371" t="s">
        <v>624</v>
      </c>
      <c r="G371" t="s">
        <v>23</v>
      </c>
      <c r="H371" t="s">
        <v>920</v>
      </c>
      <c r="O371" s="3"/>
    </row>
    <row r="372" spans="1:15" x14ac:dyDescent="0.3">
      <c r="A372">
        <v>370</v>
      </c>
      <c r="B372" t="s">
        <v>921</v>
      </c>
      <c r="C372">
        <v>2.5</v>
      </c>
      <c r="D372" s="1" t="s">
        <v>2915</v>
      </c>
      <c r="E372" t="s">
        <v>311</v>
      </c>
      <c r="F372" t="s">
        <v>922</v>
      </c>
      <c r="G372" t="s">
        <v>28</v>
      </c>
      <c r="H372" t="s">
        <v>923</v>
      </c>
      <c r="O372" s="3"/>
    </row>
    <row r="373" spans="1:15" x14ac:dyDescent="0.3">
      <c r="A373">
        <v>371</v>
      </c>
      <c r="B373" t="s">
        <v>921</v>
      </c>
      <c r="C373">
        <v>2.5</v>
      </c>
      <c r="D373" s="1" t="s">
        <v>2915</v>
      </c>
      <c r="E373" t="s">
        <v>311</v>
      </c>
      <c r="F373" t="s">
        <v>922</v>
      </c>
      <c r="G373" t="s">
        <v>28</v>
      </c>
      <c r="H373" t="s">
        <v>923</v>
      </c>
      <c r="O373" s="3"/>
    </row>
    <row r="374" spans="1:15" x14ac:dyDescent="0.3">
      <c r="A374">
        <v>372</v>
      </c>
      <c r="B374" t="s">
        <v>924</v>
      </c>
      <c r="C374">
        <v>2.4500000000000002</v>
      </c>
      <c r="D374" s="1">
        <v>44540</v>
      </c>
      <c r="E374" t="s">
        <v>311</v>
      </c>
      <c r="F374" t="s">
        <v>312</v>
      </c>
      <c r="G374" t="s">
        <v>28</v>
      </c>
      <c r="H374" t="s">
        <v>925</v>
      </c>
      <c r="O374" s="3"/>
    </row>
    <row r="375" spans="1:15" x14ac:dyDescent="0.3">
      <c r="A375">
        <v>373</v>
      </c>
      <c r="B375" t="s">
        <v>926</v>
      </c>
      <c r="C375">
        <v>2.4500000000000002</v>
      </c>
      <c r="D375" s="1" t="s">
        <v>2916</v>
      </c>
      <c r="E375" t="s">
        <v>927</v>
      </c>
      <c r="F375" t="s">
        <v>928</v>
      </c>
      <c r="G375" t="s">
        <v>23</v>
      </c>
      <c r="H375" t="s">
        <v>929</v>
      </c>
      <c r="O375" s="3"/>
    </row>
    <row r="376" spans="1:15" x14ac:dyDescent="0.3">
      <c r="A376">
        <v>374</v>
      </c>
      <c r="B376" t="s">
        <v>930</v>
      </c>
      <c r="C376">
        <v>2.4500000000000002</v>
      </c>
      <c r="D376" s="1" t="s">
        <v>2917</v>
      </c>
      <c r="E376" t="s">
        <v>54</v>
      </c>
      <c r="F376" t="s">
        <v>55</v>
      </c>
      <c r="G376" t="s">
        <v>28</v>
      </c>
      <c r="H376" t="s">
        <v>931</v>
      </c>
      <c r="O376" s="3"/>
    </row>
    <row r="377" spans="1:15" x14ac:dyDescent="0.3">
      <c r="A377">
        <v>375</v>
      </c>
      <c r="B377" t="s">
        <v>932</v>
      </c>
      <c r="C377">
        <v>2.44</v>
      </c>
      <c r="D377" s="1">
        <v>43624</v>
      </c>
      <c r="E377" t="s">
        <v>13</v>
      </c>
      <c r="F377" t="s">
        <v>164</v>
      </c>
      <c r="G377" t="s">
        <v>182</v>
      </c>
      <c r="H377" t="s">
        <v>933</v>
      </c>
      <c r="O377" s="3"/>
    </row>
    <row r="378" spans="1:15" x14ac:dyDescent="0.3">
      <c r="A378">
        <v>376</v>
      </c>
      <c r="B378" t="s">
        <v>934</v>
      </c>
      <c r="C378">
        <v>2.41</v>
      </c>
      <c r="D378" s="1" t="s">
        <v>2918</v>
      </c>
      <c r="E378" t="s">
        <v>8</v>
      </c>
      <c r="F378" t="s">
        <v>265</v>
      </c>
      <c r="G378" t="s">
        <v>23</v>
      </c>
      <c r="H378" t="s">
        <v>935</v>
      </c>
      <c r="O378" s="3"/>
    </row>
    <row r="379" spans="1:15" x14ac:dyDescent="0.3">
      <c r="A379">
        <v>377</v>
      </c>
      <c r="B379" t="s">
        <v>936</v>
      </c>
      <c r="C379">
        <v>2.41</v>
      </c>
      <c r="D379" s="1" t="s">
        <v>2919</v>
      </c>
      <c r="E379" t="s">
        <v>8</v>
      </c>
      <c r="F379" t="s">
        <v>281</v>
      </c>
      <c r="G379" t="s">
        <v>125</v>
      </c>
      <c r="H379" t="s">
        <v>935</v>
      </c>
      <c r="O379" s="3"/>
    </row>
    <row r="380" spans="1:15" x14ac:dyDescent="0.3">
      <c r="A380">
        <v>378</v>
      </c>
      <c r="B380" t="s">
        <v>937</v>
      </c>
      <c r="C380">
        <v>2.41</v>
      </c>
      <c r="D380" s="1">
        <v>43835</v>
      </c>
      <c r="E380" t="s">
        <v>13</v>
      </c>
      <c r="F380" t="s">
        <v>938</v>
      </c>
      <c r="G380" t="s">
        <v>23</v>
      </c>
      <c r="H380" t="s">
        <v>939</v>
      </c>
      <c r="O380" s="3"/>
    </row>
    <row r="381" spans="1:15" x14ac:dyDescent="0.3">
      <c r="A381">
        <v>379</v>
      </c>
      <c r="B381" t="s">
        <v>940</v>
      </c>
      <c r="C381">
        <v>2.4</v>
      </c>
      <c r="D381" s="1" t="s">
        <v>2920</v>
      </c>
      <c r="E381" t="s">
        <v>13</v>
      </c>
      <c r="F381" t="s">
        <v>515</v>
      </c>
      <c r="G381" t="s">
        <v>70</v>
      </c>
      <c r="H381" t="s">
        <v>941</v>
      </c>
      <c r="O381" s="3"/>
    </row>
    <row r="382" spans="1:15" x14ac:dyDescent="0.3">
      <c r="A382">
        <v>380</v>
      </c>
      <c r="B382" t="s">
        <v>942</v>
      </c>
      <c r="C382">
        <v>2.4</v>
      </c>
      <c r="D382" s="1">
        <v>43621</v>
      </c>
      <c r="E382" t="s">
        <v>54</v>
      </c>
      <c r="F382" t="s">
        <v>394</v>
      </c>
      <c r="G382" t="s">
        <v>23</v>
      </c>
      <c r="H382" t="s">
        <v>943</v>
      </c>
      <c r="O382" s="3"/>
    </row>
    <row r="383" spans="1:15" x14ac:dyDescent="0.3">
      <c r="A383">
        <v>381</v>
      </c>
      <c r="B383" t="s">
        <v>944</v>
      </c>
      <c r="C383">
        <v>2.4</v>
      </c>
      <c r="D383" s="1" t="s">
        <v>2921</v>
      </c>
      <c r="E383" t="s">
        <v>13</v>
      </c>
      <c r="F383" t="s">
        <v>87</v>
      </c>
      <c r="G383" t="s">
        <v>23</v>
      </c>
      <c r="H383" t="s">
        <v>945</v>
      </c>
      <c r="O383" s="3"/>
    </row>
    <row r="384" spans="1:15" x14ac:dyDescent="0.3">
      <c r="A384">
        <v>382</v>
      </c>
      <c r="B384" t="s">
        <v>946</v>
      </c>
      <c r="C384">
        <v>2.4</v>
      </c>
      <c r="D384" s="1">
        <v>44202</v>
      </c>
      <c r="E384" t="s">
        <v>13</v>
      </c>
      <c r="F384" t="s">
        <v>947</v>
      </c>
      <c r="G384" t="s">
        <v>182</v>
      </c>
      <c r="H384" t="s">
        <v>948</v>
      </c>
      <c r="O384" s="3"/>
    </row>
    <row r="385" spans="1:15" x14ac:dyDescent="0.3">
      <c r="A385">
        <v>383</v>
      </c>
      <c r="B385" t="s">
        <v>949</v>
      </c>
      <c r="C385">
        <v>2.4</v>
      </c>
      <c r="D385" s="1" t="s">
        <v>2903</v>
      </c>
      <c r="E385" t="s">
        <v>13</v>
      </c>
      <c r="F385" t="s">
        <v>164</v>
      </c>
      <c r="G385" t="s">
        <v>182</v>
      </c>
      <c r="H385" t="s">
        <v>950</v>
      </c>
      <c r="O385" s="3"/>
    </row>
    <row r="386" spans="1:15" x14ac:dyDescent="0.3">
      <c r="A386">
        <v>384</v>
      </c>
      <c r="B386" t="s">
        <v>951</v>
      </c>
      <c r="C386">
        <v>2.4</v>
      </c>
      <c r="D386" s="1" t="s">
        <v>2749</v>
      </c>
      <c r="E386" t="s">
        <v>13</v>
      </c>
      <c r="F386" t="s">
        <v>87</v>
      </c>
      <c r="G386" t="s">
        <v>23</v>
      </c>
      <c r="H386" t="s">
        <v>952</v>
      </c>
      <c r="O386" s="3"/>
    </row>
    <row r="387" spans="1:15" x14ac:dyDescent="0.3">
      <c r="A387">
        <v>385</v>
      </c>
      <c r="B387" t="s">
        <v>953</v>
      </c>
      <c r="C387">
        <v>2.4</v>
      </c>
      <c r="D387" s="1" t="s">
        <v>2879</v>
      </c>
      <c r="E387" t="s">
        <v>13</v>
      </c>
      <c r="F387" t="s">
        <v>518</v>
      </c>
      <c r="G387" t="s">
        <v>15</v>
      </c>
      <c r="H387" t="s">
        <v>954</v>
      </c>
      <c r="O387" s="3"/>
    </row>
    <row r="388" spans="1:15" x14ac:dyDescent="0.3">
      <c r="A388">
        <v>386</v>
      </c>
      <c r="B388" t="s">
        <v>955</v>
      </c>
      <c r="C388">
        <v>2.4</v>
      </c>
      <c r="D388" s="1">
        <v>44291</v>
      </c>
      <c r="E388" t="s">
        <v>13</v>
      </c>
      <c r="F388" t="s">
        <v>22</v>
      </c>
      <c r="G388" t="s">
        <v>28</v>
      </c>
      <c r="H388" t="s">
        <v>956</v>
      </c>
      <c r="O388" s="3"/>
    </row>
    <row r="389" spans="1:15" x14ac:dyDescent="0.3">
      <c r="A389">
        <v>387</v>
      </c>
      <c r="B389" t="s">
        <v>957</v>
      </c>
      <c r="C389">
        <v>2.4</v>
      </c>
      <c r="D389" s="1" t="s">
        <v>2922</v>
      </c>
      <c r="E389" t="s">
        <v>13</v>
      </c>
      <c r="F389" t="s">
        <v>958</v>
      </c>
      <c r="G389" t="s">
        <v>15</v>
      </c>
      <c r="H389" t="s">
        <v>959</v>
      </c>
      <c r="O389" s="3"/>
    </row>
    <row r="390" spans="1:15" x14ac:dyDescent="0.3">
      <c r="A390">
        <v>388</v>
      </c>
      <c r="B390" t="s">
        <v>960</v>
      </c>
      <c r="C390">
        <v>2.62</v>
      </c>
      <c r="D390" s="1">
        <v>44202</v>
      </c>
      <c r="E390" t="s">
        <v>13</v>
      </c>
      <c r="F390" t="s">
        <v>221</v>
      </c>
      <c r="G390" t="s">
        <v>35</v>
      </c>
      <c r="H390" t="s">
        <v>961</v>
      </c>
      <c r="O390" s="3"/>
    </row>
    <row r="391" spans="1:15" x14ac:dyDescent="0.3">
      <c r="A391">
        <v>389</v>
      </c>
      <c r="B391" t="s">
        <v>962</v>
      </c>
      <c r="C391">
        <v>2.62</v>
      </c>
      <c r="D391" s="1" t="s">
        <v>2923</v>
      </c>
      <c r="E391" t="s">
        <v>13</v>
      </c>
      <c r="F391" t="s">
        <v>820</v>
      </c>
      <c r="G391" t="s">
        <v>97</v>
      </c>
      <c r="H391" t="s">
        <v>963</v>
      </c>
      <c r="O391" s="3"/>
    </row>
    <row r="392" spans="1:15" x14ac:dyDescent="0.3">
      <c r="A392">
        <v>390</v>
      </c>
      <c r="B392" t="s">
        <v>964</v>
      </c>
      <c r="C392">
        <v>2.35</v>
      </c>
      <c r="D392" s="1">
        <v>44202</v>
      </c>
      <c r="E392" t="s">
        <v>31</v>
      </c>
      <c r="F392" t="s">
        <v>32</v>
      </c>
      <c r="G392" t="s">
        <v>23</v>
      </c>
      <c r="H392" t="s">
        <v>965</v>
      </c>
      <c r="O392" s="3"/>
    </row>
    <row r="393" spans="1:15" x14ac:dyDescent="0.3">
      <c r="A393">
        <v>391</v>
      </c>
      <c r="B393" t="s">
        <v>966</v>
      </c>
      <c r="C393">
        <v>2.35</v>
      </c>
      <c r="D393" s="1">
        <v>44208</v>
      </c>
      <c r="E393" t="s">
        <v>967</v>
      </c>
      <c r="F393" t="s">
        <v>968</v>
      </c>
      <c r="G393" t="s">
        <v>28</v>
      </c>
      <c r="H393" t="s">
        <v>969</v>
      </c>
      <c r="O393" s="3"/>
    </row>
    <row r="394" spans="1:15" x14ac:dyDescent="0.3">
      <c r="A394">
        <v>392</v>
      </c>
      <c r="B394" t="s">
        <v>970</v>
      </c>
      <c r="C394">
        <v>2.34</v>
      </c>
      <c r="D394" s="1">
        <v>42256</v>
      </c>
      <c r="E394" t="s">
        <v>376</v>
      </c>
      <c r="F394" t="s">
        <v>377</v>
      </c>
      <c r="G394" t="s">
        <v>19</v>
      </c>
      <c r="H394" t="s">
        <v>971</v>
      </c>
      <c r="O394" s="3"/>
    </row>
    <row r="395" spans="1:15" x14ac:dyDescent="0.3">
      <c r="A395">
        <v>393</v>
      </c>
      <c r="B395" t="s">
        <v>972</v>
      </c>
      <c r="C395">
        <v>2.3199999999999998</v>
      </c>
      <c r="D395" s="1" t="s">
        <v>2924</v>
      </c>
      <c r="E395" t="s">
        <v>8</v>
      </c>
      <c r="F395" t="s">
        <v>59</v>
      </c>
      <c r="G395" t="s">
        <v>70</v>
      </c>
      <c r="H395" t="s">
        <v>973</v>
      </c>
      <c r="O395" s="3"/>
    </row>
    <row r="396" spans="1:15" x14ac:dyDescent="0.3">
      <c r="A396">
        <v>394</v>
      </c>
      <c r="B396" t="s">
        <v>974</v>
      </c>
      <c r="C396">
        <v>2.31</v>
      </c>
      <c r="D396" s="1" t="s">
        <v>2925</v>
      </c>
      <c r="E396" t="s">
        <v>292</v>
      </c>
      <c r="F396" t="s">
        <v>293</v>
      </c>
      <c r="G396" t="s">
        <v>15</v>
      </c>
      <c r="H396" t="s">
        <v>975</v>
      </c>
      <c r="O396" s="3"/>
    </row>
    <row r="397" spans="1:15" x14ac:dyDescent="0.3">
      <c r="A397">
        <v>395</v>
      </c>
      <c r="B397" t="s">
        <v>976</v>
      </c>
      <c r="C397">
        <v>2.2999999999999998</v>
      </c>
      <c r="D397" s="1" t="s">
        <v>2926</v>
      </c>
      <c r="E397" t="s">
        <v>13</v>
      </c>
      <c r="F397" t="s">
        <v>221</v>
      </c>
      <c r="G397" t="s">
        <v>10</v>
      </c>
      <c r="H397" t="s">
        <v>977</v>
      </c>
      <c r="O397" s="3"/>
    </row>
    <row r="398" spans="1:15" x14ac:dyDescent="0.3">
      <c r="A398">
        <v>396</v>
      </c>
      <c r="B398" t="s">
        <v>978</v>
      </c>
      <c r="C398">
        <v>2.85</v>
      </c>
      <c r="D398" s="1" t="s">
        <v>2927</v>
      </c>
      <c r="E398" t="s">
        <v>13</v>
      </c>
      <c r="F398" t="s">
        <v>22</v>
      </c>
      <c r="G398" t="s">
        <v>35</v>
      </c>
      <c r="H398" t="s">
        <v>979</v>
      </c>
      <c r="O398" s="3"/>
    </row>
    <row r="399" spans="1:15" x14ac:dyDescent="0.3">
      <c r="A399">
        <v>397</v>
      </c>
      <c r="B399" t="s">
        <v>980</v>
      </c>
      <c r="C399">
        <v>2.2999999999999998</v>
      </c>
      <c r="D399" s="1">
        <v>44137</v>
      </c>
      <c r="E399" t="s">
        <v>13</v>
      </c>
      <c r="F399" t="s">
        <v>606</v>
      </c>
      <c r="G399" t="s">
        <v>15</v>
      </c>
      <c r="H399" t="s">
        <v>981</v>
      </c>
      <c r="O399" s="3"/>
    </row>
    <row r="400" spans="1:15" x14ac:dyDescent="0.3">
      <c r="A400">
        <v>398</v>
      </c>
      <c r="B400" t="s">
        <v>982</v>
      </c>
      <c r="C400">
        <v>2.2999999999999998</v>
      </c>
      <c r="D400" s="1" t="s">
        <v>2928</v>
      </c>
      <c r="E400" t="s">
        <v>13</v>
      </c>
      <c r="F400" t="s">
        <v>359</v>
      </c>
      <c r="G400" t="s">
        <v>23</v>
      </c>
      <c r="H400" t="s">
        <v>983</v>
      </c>
      <c r="O400" s="3"/>
    </row>
    <row r="401" spans="1:15" x14ac:dyDescent="0.3">
      <c r="A401">
        <v>399</v>
      </c>
      <c r="B401" t="s">
        <v>984</v>
      </c>
      <c r="C401">
        <v>2.2999999999999998</v>
      </c>
      <c r="D401" s="1" t="s">
        <v>2784</v>
      </c>
      <c r="E401" t="s">
        <v>13</v>
      </c>
      <c r="F401" t="s">
        <v>87</v>
      </c>
      <c r="G401" t="s">
        <v>15</v>
      </c>
      <c r="H401" t="s">
        <v>985</v>
      </c>
      <c r="O401" s="3"/>
    </row>
    <row r="402" spans="1:15" x14ac:dyDescent="0.3">
      <c r="A402">
        <v>400</v>
      </c>
      <c r="B402" t="s">
        <v>986</v>
      </c>
      <c r="C402">
        <v>2.2999999999999998</v>
      </c>
      <c r="D402" s="1" t="s">
        <v>2929</v>
      </c>
      <c r="E402" t="s">
        <v>355</v>
      </c>
      <c r="F402" t="s">
        <v>987</v>
      </c>
      <c r="G402" t="s">
        <v>28</v>
      </c>
      <c r="H402" t="s">
        <v>988</v>
      </c>
      <c r="O402" s="3"/>
    </row>
    <row r="403" spans="1:15" x14ac:dyDescent="0.3">
      <c r="A403">
        <v>401</v>
      </c>
      <c r="B403" t="s">
        <v>989</v>
      </c>
      <c r="C403">
        <v>2.27</v>
      </c>
      <c r="D403" s="1">
        <v>44481</v>
      </c>
      <c r="E403" t="s">
        <v>769</v>
      </c>
      <c r="F403" t="s">
        <v>770</v>
      </c>
      <c r="G403" t="s">
        <v>23</v>
      </c>
      <c r="H403" t="s">
        <v>990</v>
      </c>
      <c r="O403" s="3"/>
    </row>
    <row r="404" spans="1:15" x14ac:dyDescent="0.3">
      <c r="A404">
        <v>402</v>
      </c>
      <c r="B404" t="s">
        <v>991</v>
      </c>
      <c r="C404">
        <v>2.25</v>
      </c>
      <c r="D404" s="1">
        <v>43111</v>
      </c>
      <c r="E404" t="s">
        <v>13</v>
      </c>
      <c r="F404" t="s">
        <v>200</v>
      </c>
      <c r="G404" t="s">
        <v>78</v>
      </c>
      <c r="H404" t="s">
        <v>992</v>
      </c>
      <c r="O404" s="3"/>
    </row>
    <row r="405" spans="1:15" x14ac:dyDescent="0.3">
      <c r="A405">
        <v>403</v>
      </c>
      <c r="B405" t="s">
        <v>993</v>
      </c>
      <c r="C405">
        <v>2.25</v>
      </c>
      <c r="D405" s="1" t="s">
        <v>2836</v>
      </c>
      <c r="E405" t="s">
        <v>13</v>
      </c>
      <c r="F405" t="s">
        <v>22</v>
      </c>
      <c r="G405" t="s">
        <v>28</v>
      </c>
      <c r="H405" t="s">
        <v>994</v>
      </c>
      <c r="O405" s="3"/>
    </row>
    <row r="406" spans="1:15" x14ac:dyDescent="0.3">
      <c r="A406">
        <v>404</v>
      </c>
      <c r="B406" t="s">
        <v>995</v>
      </c>
      <c r="C406">
        <v>2.25</v>
      </c>
      <c r="D406" s="1">
        <v>44357</v>
      </c>
      <c r="E406" t="s">
        <v>13</v>
      </c>
      <c r="F406" t="s">
        <v>780</v>
      </c>
      <c r="G406" t="s">
        <v>28</v>
      </c>
      <c r="H406" t="s">
        <v>996</v>
      </c>
      <c r="O406" s="3"/>
    </row>
    <row r="407" spans="1:15" x14ac:dyDescent="0.3">
      <c r="A407">
        <v>405</v>
      </c>
      <c r="B407" t="s">
        <v>997</v>
      </c>
      <c r="C407">
        <v>2.2000000000000002</v>
      </c>
      <c r="D407" s="1">
        <v>44899</v>
      </c>
      <c r="E407" t="s">
        <v>13</v>
      </c>
      <c r="F407" t="s">
        <v>22</v>
      </c>
      <c r="G407" t="s">
        <v>23</v>
      </c>
      <c r="H407" t="s">
        <v>998</v>
      </c>
      <c r="O407" s="3"/>
    </row>
    <row r="408" spans="1:15" x14ac:dyDescent="0.3">
      <c r="A408">
        <v>406</v>
      </c>
      <c r="B408" t="s">
        <v>999</v>
      </c>
      <c r="C408">
        <v>2.2000000000000002</v>
      </c>
      <c r="D408" s="1" t="s">
        <v>2930</v>
      </c>
      <c r="E408" t="s">
        <v>90</v>
      </c>
      <c r="F408" t="s">
        <v>1000</v>
      </c>
      <c r="G408" t="s">
        <v>15</v>
      </c>
      <c r="H408" t="s">
        <v>1001</v>
      </c>
      <c r="O408" s="3"/>
    </row>
    <row r="409" spans="1:15" x14ac:dyDescent="0.3">
      <c r="A409">
        <v>407</v>
      </c>
      <c r="B409" t="s">
        <v>1002</v>
      </c>
      <c r="C409">
        <v>2.2000000000000002</v>
      </c>
      <c r="D409" s="1">
        <v>43780</v>
      </c>
      <c r="E409" t="s">
        <v>376</v>
      </c>
      <c r="F409" t="s">
        <v>377</v>
      </c>
      <c r="G409" t="s">
        <v>19</v>
      </c>
      <c r="H409" t="s">
        <v>495</v>
      </c>
      <c r="O409" s="3"/>
    </row>
    <row r="410" spans="1:15" x14ac:dyDescent="0.3">
      <c r="A410">
        <v>408</v>
      </c>
      <c r="B410" t="s">
        <v>1003</v>
      </c>
      <c r="C410">
        <v>2.2000000000000002</v>
      </c>
      <c r="D410" s="1" t="s">
        <v>2931</v>
      </c>
      <c r="E410" t="s">
        <v>13</v>
      </c>
      <c r="F410" t="s">
        <v>87</v>
      </c>
      <c r="G410" t="s">
        <v>23</v>
      </c>
      <c r="H410" t="s">
        <v>1004</v>
      </c>
      <c r="O410" s="3"/>
    </row>
    <row r="411" spans="1:15" x14ac:dyDescent="0.3">
      <c r="A411">
        <v>409</v>
      </c>
      <c r="B411" t="s">
        <v>1005</v>
      </c>
      <c r="C411">
        <v>2.2000000000000002</v>
      </c>
      <c r="D411" s="1">
        <v>44321</v>
      </c>
      <c r="E411" t="s">
        <v>194</v>
      </c>
      <c r="F411" t="s">
        <v>1006</v>
      </c>
      <c r="G411" t="s">
        <v>23</v>
      </c>
      <c r="H411" t="s">
        <v>1007</v>
      </c>
      <c r="O411" s="3"/>
    </row>
    <row r="412" spans="1:15" x14ac:dyDescent="0.3">
      <c r="A412">
        <v>410</v>
      </c>
      <c r="B412" t="s">
        <v>1008</v>
      </c>
      <c r="C412">
        <v>2.2000000000000002</v>
      </c>
      <c r="D412" s="1">
        <v>43805</v>
      </c>
      <c r="E412" t="s">
        <v>13</v>
      </c>
      <c r="F412" t="s">
        <v>87</v>
      </c>
      <c r="G412" t="s">
        <v>28</v>
      </c>
      <c r="H412" t="s">
        <v>1009</v>
      </c>
      <c r="O412" s="3"/>
    </row>
    <row r="413" spans="1:15" x14ac:dyDescent="0.3">
      <c r="A413">
        <v>411</v>
      </c>
      <c r="B413" t="s">
        <v>1010</v>
      </c>
      <c r="C413">
        <v>2.2000000000000002</v>
      </c>
      <c r="D413" s="1">
        <v>43992</v>
      </c>
      <c r="E413" t="s">
        <v>13</v>
      </c>
      <c r="F413" t="s">
        <v>22</v>
      </c>
      <c r="G413" t="s">
        <v>28</v>
      </c>
      <c r="H413" t="s">
        <v>1011</v>
      </c>
      <c r="O413" s="3"/>
    </row>
    <row r="414" spans="1:15" x14ac:dyDescent="0.3">
      <c r="A414">
        <v>412</v>
      </c>
      <c r="B414" t="s">
        <v>1012</v>
      </c>
      <c r="C414">
        <v>2.2000000000000002</v>
      </c>
      <c r="D414" s="1" t="s">
        <v>2932</v>
      </c>
      <c r="E414" t="s">
        <v>8</v>
      </c>
      <c r="F414" t="s">
        <v>9</v>
      </c>
      <c r="G414" t="s">
        <v>35</v>
      </c>
      <c r="H414" t="s">
        <v>1013</v>
      </c>
      <c r="O414" s="3"/>
    </row>
    <row r="415" spans="1:15" x14ac:dyDescent="0.3">
      <c r="A415">
        <v>413</v>
      </c>
      <c r="B415" t="s">
        <v>1014</v>
      </c>
      <c r="C415">
        <v>2.2000000000000002</v>
      </c>
      <c r="D415" s="1" t="s">
        <v>2911</v>
      </c>
      <c r="E415" t="s">
        <v>13</v>
      </c>
      <c r="F415" t="s">
        <v>200</v>
      </c>
      <c r="G415" t="s">
        <v>10</v>
      </c>
      <c r="H415" t="s">
        <v>1015</v>
      </c>
      <c r="O415" s="3"/>
    </row>
    <row r="416" spans="1:15" x14ac:dyDescent="0.3">
      <c r="A416">
        <v>414</v>
      </c>
      <c r="B416" t="s">
        <v>1016</v>
      </c>
      <c r="C416" s="3" t="s">
        <v>2709</v>
      </c>
      <c r="D416" s="1" t="s">
        <v>2824</v>
      </c>
      <c r="E416" t="s">
        <v>13</v>
      </c>
      <c r="F416" t="s">
        <v>164</v>
      </c>
      <c r="G416" t="s">
        <v>1017</v>
      </c>
      <c r="H416" t="s">
        <v>1018</v>
      </c>
      <c r="O416" s="3"/>
    </row>
    <row r="417" spans="1:15" x14ac:dyDescent="0.3">
      <c r="A417">
        <v>415</v>
      </c>
      <c r="B417" t="s">
        <v>1019</v>
      </c>
      <c r="C417">
        <v>2.19</v>
      </c>
      <c r="D417" s="1">
        <v>43687</v>
      </c>
      <c r="E417" t="s">
        <v>8</v>
      </c>
      <c r="F417" t="s">
        <v>59</v>
      </c>
      <c r="G417" t="s">
        <v>185</v>
      </c>
      <c r="H417" t="s">
        <v>1020</v>
      </c>
      <c r="O417" s="3"/>
    </row>
    <row r="418" spans="1:15" x14ac:dyDescent="0.3">
      <c r="A418">
        <v>416</v>
      </c>
      <c r="B418" t="s">
        <v>1021</v>
      </c>
      <c r="C418">
        <v>2.19</v>
      </c>
      <c r="D418" s="1">
        <v>44896</v>
      </c>
      <c r="E418" t="s">
        <v>31</v>
      </c>
      <c r="F418" t="s">
        <v>1022</v>
      </c>
      <c r="G418" t="s">
        <v>15</v>
      </c>
      <c r="H418" t="s">
        <v>1023</v>
      </c>
      <c r="O418" s="3"/>
    </row>
    <row r="419" spans="1:15" x14ac:dyDescent="0.3">
      <c r="A419">
        <v>417</v>
      </c>
      <c r="B419" t="s">
        <v>1024</v>
      </c>
      <c r="C419">
        <v>2.1800000000000002</v>
      </c>
      <c r="D419" s="1">
        <v>43838</v>
      </c>
      <c r="E419" t="s">
        <v>8</v>
      </c>
      <c r="F419" t="s">
        <v>59</v>
      </c>
      <c r="G419" t="s">
        <v>10</v>
      </c>
      <c r="H419" t="s">
        <v>1025</v>
      </c>
      <c r="O419" s="3"/>
    </row>
    <row r="420" spans="1:15" x14ac:dyDescent="0.3">
      <c r="A420">
        <v>418</v>
      </c>
      <c r="B420" t="s">
        <v>1026</v>
      </c>
      <c r="C420">
        <v>2.17</v>
      </c>
      <c r="D420" s="1">
        <v>43315</v>
      </c>
      <c r="E420" t="s">
        <v>8</v>
      </c>
      <c r="F420" t="s">
        <v>59</v>
      </c>
      <c r="G420" t="s">
        <v>10</v>
      </c>
      <c r="H420" t="s">
        <v>1027</v>
      </c>
      <c r="O420" s="3"/>
    </row>
    <row r="421" spans="1:15" x14ac:dyDescent="0.3">
      <c r="A421">
        <v>419</v>
      </c>
      <c r="B421" t="s">
        <v>1028</v>
      </c>
      <c r="C421">
        <v>2.17</v>
      </c>
      <c r="D421" s="1" t="s">
        <v>2933</v>
      </c>
      <c r="E421" t="s">
        <v>13</v>
      </c>
      <c r="F421" t="s">
        <v>200</v>
      </c>
      <c r="G421" t="s">
        <v>23</v>
      </c>
      <c r="H421" t="s">
        <v>1029</v>
      </c>
      <c r="O421" s="3"/>
    </row>
    <row r="422" spans="1:15" x14ac:dyDescent="0.3">
      <c r="A422">
        <v>420</v>
      </c>
      <c r="B422" t="s">
        <v>1030</v>
      </c>
      <c r="C422">
        <v>2.17</v>
      </c>
      <c r="D422" s="1" t="s">
        <v>2934</v>
      </c>
      <c r="E422" t="s">
        <v>13</v>
      </c>
      <c r="F422" t="s">
        <v>22</v>
      </c>
      <c r="G422" t="s">
        <v>23</v>
      </c>
      <c r="H422" t="s">
        <v>1031</v>
      </c>
      <c r="O422" s="3"/>
    </row>
    <row r="423" spans="1:15" x14ac:dyDescent="0.3">
      <c r="A423">
        <v>421</v>
      </c>
      <c r="B423" t="s">
        <v>1032</v>
      </c>
      <c r="C423">
        <v>2</v>
      </c>
      <c r="D423" s="1" t="s">
        <v>2935</v>
      </c>
      <c r="E423" t="s">
        <v>13</v>
      </c>
      <c r="F423" t="s">
        <v>218</v>
      </c>
      <c r="G423" t="s">
        <v>38</v>
      </c>
      <c r="H423" t="s">
        <v>1033</v>
      </c>
      <c r="O423" s="3"/>
    </row>
    <row r="424" spans="1:15" x14ac:dyDescent="0.3">
      <c r="A424">
        <v>422</v>
      </c>
      <c r="B424" t="s">
        <v>1034</v>
      </c>
      <c r="C424">
        <v>2.15</v>
      </c>
      <c r="D424" s="1">
        <v>44417</v>
      </c>
      <c r="E424" t="s">
        <v>362</v>
      </c>
      <c r="F424" t="s">
        <v>366</v>
      </c>
      <c r="G424" t="s">
        <v>23</v>
      </c>
      <c r="H424" t="s">
        <v>1035</v>
      </c>
      <c r="O424" s="3"/>
    </row>
    <row r="425" spans="1:15" x14ac:dyDescent="0.3">
      <c r="A425">
        <v>423</v>
      </c>
      <c r="B425" t="s">
        <v>1036</v>
      </c>
      <c r="C425">
        <v>2.15</v>
      </c>
      <c r="D425" s="1">
        <v>44477</v>
      </c>
      <c r="E425" t="s">
        <v>54</v>
      </c>
      <c r="F425" t="s">
        <v>1037</v>
      </c>
      <c r="G425" t="s">
        <v>23</v>
      </c>
      <c r="H425" t="s">
        <v>1038</v>
      </c>
      <c r="O425" s="3"/>
    </row>
    <row r="426" spans="1:15" x14ac:dyDescent="0.3">
      <c r="A426">
        <v>424</v>
      </c>
      <c r="B426" t="s">
        <v>1039</v>
      </c>
      <c r="C426">
        <v>2.1</v>
      </c>
      <c r="D426" s="1">
        <v>44014</v>
      </c>
      <c r="E426" t="s">
        <v>54</v>
      </c>
      <c r="F426" t="s">
        <v>1040</v>
      </c>
      <c r="G426" t="s">
        <v>19</v>
      </c>
      <c r="H426" t="s">
        <v>1041</v>
      </c>
      <c r="O426" s="3"/>
    </row>
    <row r="427" spans="1:15" x14ac:dyDescent="0.3">
      <c r="A427">
        <v>425</v>
      </c>
      <c r="B427" t="s">
        <v>1042</v>
      </c>
      <c r="C427">
        <v>2.1</v>
      </c>
      <c r="D427" s="1" t="s">
        <v>2936</v>
      </c>
      <c r="E427" t="s">
        <v>13</v>
      </c>
      <c r="F427" t="s">
        <v>244</v>
      </c>
      <c r="G427" t="s">
        <v>28</v>
      </c>
      <c r="H427" t="s">
        <v>1043</v>
      </c>
      <c r="O427" s="3"/>
    </row>
    <row r="428" spans="1:15" x14ac:dyDescent="0.3">
      <c r="A428">
        <v>426</v>
      </c>
      <c r="B428" t="s">
        <v>1044</v>
      </c>
      <c r="C428">
        <v>2.1</v>
      </c>
      <c r="D428" s="1" t="s">
        <v>2931</v>
      </c>
      <c r="E428" t="s">
        <v>54</v>
      </c>
      <c r="F428" t="s">
        <v>394</v>
      </c>
      <c r="G428" t="s">
        <v>19</v>
      </c>
      <c r="H428" t="s">
        <v>1045</v>
      </c>
      <c r="O428" s="3"/>
    </row>
    <row r="429" spans="1:15" x14ac:dyDescent="0.3">
      <c r="A429">
        <v>427</v>
      </c>
      <c r="B429" t="s">
        <v>1046</v>
      </c>
      <c r="C429">
        <v>2.1</v>
      </c>
      <c r="D429" s="1">
        <v>44352</v>
      </c>
      <c r="E429" t="s">
        <v>13</v>
      </c>
      <c r="F429" t="s">
        <v>302</v>
      </c>
      <c r="G429" t="s">
        <v>23</v>
      </c>
      <c r="H429" t="s">
        <v>1047</v>
      </c>
      <c r="O429" s="3"/>
    </row>
    <row r="430" spans="1:15" x14ac:dyDescent="0.3">
      <c r="A430">
        <v>428</v>
      </c>
      <c r="B430" t="s">
        <v>1048</v>
      </c>
      <c r="C430">
        <v>2.1</v>
      </c>
      <c r="D430" s="1" t="s">
        <v>2816</v>
      </c>
      <c r="E430" t="s">
        <v>13</v>
      </c>
      <c r="F430" t="s">
        <v>200</v>
      </c>
      <c r="G430" t="s">
        <v>1049</v>
      </c>
      <c r="H430" t="s">
        <v>1050</v>
      </c>
      <c r="O430" s="3"/>
    </row>
    <row r="431" spans="1:15" x14ac:dyDescent="0.3">
      <c r="A431">
        <v>429</v>
      </c>
      <c r="B431" t="s">
        <v>1051</v>
      </c>
      <c r="C431">
        <v>2.1</v>
      </c>
      <c r="D431" s="1" t="s">
        <v>2937</v>
      </c>
      <c r="E431" t="s">
        <v>13</v>
      </c>
      <c r="F431" t="s">
        <v>258</v>
      </c>
      <c r="G431" t="s">
        <v>97</v>
      </c>
      <c r="H431" t="s">
        <v>1052</v>
      </c>
      <c r="O431" s="3"/>
    </row>
    <row r="432" spans="1:15" x14ac:dyDescent="0.3">
      <c r="A432">
        <v>430</v>
      </c>
      <c r="B432" t="s">
        <v>1053</v>
      </c>
      <c r="C432">
        <v>2.1</v>
      </c>
      <c r="D432" s="1">
        <v>44775</v>
      </c>
      <c r="E432" t="s">
        <v>31</v>
      </c>
      <c r="F432" t="s">
        <v>32</v>
      </c>
      <c r="G432" t="s">
        <v>23</v>
      </c>
      <c r="H432" t="s">
        <v>1054</v>
      </c>
      <c r="O432" s="3"/>
    </row>
    <row r="433" spans="1:15" x14ac:dyDescent="0.3">
      <c r="A433">
        <v>431</v>
      </c>
      <c r="B433" t="s">
        <v>1055</v>
      </c>
      <c r="C433">
        <v>2.1</v>
      </c>
      <c r="D433" s="1" t="s">
        <v>2884</v>
      </c>
      <c r="E433" t="s">
        <v>90</v>
      </c>
      <c r="F433" t="s">
        <v>172</v>
      </c>
      <c r="G433" t="s">
        <v>35</v>
      </c>
      <c r="H433" t="s">
        <v>1056</v>
      </c>
      <c r="O433" s="3"/>
    </row>
    <row r="434" spans="1:15" x14ac:dyDescent="0.3">
      <c r="A434">
        <v>432</v>
      </c>
      <c r="B434" t="s">
        <v>1057</v>
      </c>
      <c r="C434">
        <v>2.1</v>
      </c>
      <c r="D434" s="1" t="s">
        <v>2938</v>
      </c>
      <c r="E434" t="s">
        <v>13</v>
      </c>
      <c r="F434" t="s">
        <v>1058</v>
      </c>
      <c r="G434" t="s">
        <v>23</v>
      </c>
      <c r="H434" t="s">
        <v>1059</v>
      </c>
      <c r="O434" s="3"/>
    </row>
    <row r="435" spans="1:15" x14ac:dyDescent="0.3">
      <c r="A435">
        <v>433</v>
      </c>
      <c r="B435" t="s">
        <v>1060</v>
      </c>
      <c r="C435">
        <v>2</v>
      </c>
      <c r="D435" s="1" t="s">
        <v>2939</v>
      </c>
      <c r="E435" t="s">
        <v>141</v>
      </c>
      <c r="F435" t="s">
        <v>141</v>
      </c>
      <c r="G435" t="s">
        <v>23</v>
      </c>
      <c r="H435" t="s">
        <v>1061</v>
      </c>
      <c r="O435" s="3"/>
    </row>
    <row r="436" spans="1:15" x14ac:dyDescent="0.3">
      <c r="A436">
        <v>434</v>
      </c>
      <c r="B436" t="s">
        <v>1062</v>
      </c>
      <c r="C436">
        <v>2</v>
      </c>
      <c r="D436" s="1" t="s">
        <v>2940</v>
      </c>
      <c r="E436" t="s">
        <v>141</v>
      </c>
      <c r="F436" t="s">
        <v>1063</v>
      </c>
      <c r="G436" t="s">
        <v>78</v>
      </c>
      <c r="H436" t="s">
        <v>1064</v>
      </c>
      <c r="O436" s="3"/>
    </row>
    <row r="437" spans="1:15" x14ac:dyDescent="0.3">
      <c r="A437">
        <v>435</v>
      </c>
      <c r="B437" t="s">
        <v>1065</v>
      </c>
      <c r="C437">
        <v>2</v>
      </c>
      <c r="D437" s="1">
        <v>44782</v>
      </c>
      <c r="E437" t="s">
        <v>13</v>
      </c>
      <c r="F437" t="s">
        <v>22</v>
      </c>
      <c r="G437" t="s">
        <v>23</v>
      </c>
      <c r="H437" t="s">
        <v>1066</v>
      </c>
      <c r="O437" s="3"/>
    </row>
    <row r="438" spans="1:15" x14ac:dyDescent="0.3">
      <c r="A438">
        <v>436</v>
      </c>
      <c r="B438" t="s">
        <v>1067</v>
      </c>
      <c r="C438">
        <v>2</v>
      </c>
      <c r="D438" s="1" t="s">
        <v>2941</v>
      </c>
      <c r="E438" t="s">
        <v>13</v>
      </c>
      <c r="F438" t="s">
        <v>221</v>
      </c>
      <c r="G438" t="s">
        <v>10</v>
      </c>
      <c r="H438" t="s">
        <v>1068</v>
      </c>
      <c r="O438" s="3"/>
    </row>
    <row r="439" spans="1:15" x14ac:dyDescent="0.3">
      <c r="A439">
        <v>437</v>
      </c>
      <c r="B439" t="s">
        <v>1069</v>
      </c>
      <c r="C439">
        <v>2</v>
      </c>
      <c r="D439" s="1">
        <v>42250</v>
      </c>
      <c r="E439" t="s">
        <v>8</v>
      </c>
      <c r="F439" t="s">
        <v>18</v>
      </c>
      <c r="G439" t="s">
        <v>19</v>
      </c>
      <c r="H439" t="s">
        <v>1070</v>
      </c>
      <c r="O439" s="3"/>
    </row>
    <row r="440" spans="1:15" x14ac:dyDescent="0.3">
      <c r="A440">
        <v>438</v>
      </c>
      <c r="B440" t="s">
        <v>1071</v>
      </c>
      <c r="C440">
        <v>2</v>
      </c>
      <c r="D440" s="1" t="s">
        <v>2942</v>
      </c>
      <c r="E440" t="s">
        <v>292</v>
      </c>
      <c r="F440" t="s">
        <v>293</v>
      </c>
      <c r="G440" t="s">
        <v>125</v>
      </c>
      <c r="H440" t="s">
        <v>1072</v>
      </c>
      <c r="O440" s="3"/>
    </row>
    <row r="441" spans="1:15" x14ac:dyDescent="0.3">
      <c r="A441">
        <v>439</v>
      </c>
      <c r="B441" t="s">
        <v>1073</v>
      </c>
      <c r="C441">
        <v>2</v>
      </c>
      <c r="D441" s="1">
        <v>42499</v>
      </c>
      <c r="E441" t="s">
        <v>8</v>
      </c>
      <c r="F441" t="s">
        <v>9</v>
      </c>
      <c r="G441" t="s">
        <v>19</v>
      </c>
      <c r="H441" t="s">
        <v>1074</v>
      </c>
      <c r="O441" s="3"/>
    </row>
    <row r="442" spans="1:15" x14ac:dyDescent="0.3">
      <c r="A442">
        <v>440</v>
      </c>
      <c r="B442" t="s">
        <v>1075</v>
      </c>
      <c r="C442">
        <v>2</v>
      </c>
      <c r="D442" s="1" t="s">
        <v>2943</v>
      </c>
      <c r="E442" t="s">
        <v>13</v>
      </c>
      <c r="F442" t="s">
        <v>200</v>
      </c>
      <c r="G442" t="s">
        <v>28</v>
      </c>
      <c r="H442" t="s">
        <v>1076</v>
      </c>
      <c r="O442" s="3"/>
    </row>
    <row r="443" spans="1:15" x14ac:dyDescent="0.3">
      <c r="A443">
        <v>441</v>
      </c>
      <c r="B443" t="s">
        <v>1077</v>
      </c>
      <c r="C443">
        <v>1</v>
      </c>
      <c r="D443" s="1">
        <v>43044</v>
      </c>
      <c r="E443" t="s">
        <v>31</v>
      </c>
      <c r="F443" t="s">
        <v>32</v>
      </c>
      <c r="G443" t="s">
        <v>15</v>
      </c>
      <c r="H443" t="s">
        <v>1079</v>
      </c>
      <c r="O443" s="3"/>
    </row>
    <row r="444" spans="1:15" x14ac:dyDescent="0.3">
      <c r="A444">
        <v>442</v>
      </c>
      <c r="B444" t="s">
        <v>1080</v>
      </c>
      <c r="C444">
        <v>2</v>
      </c>
      <c r="D444" s="1" t="s">
        <v>2944</v>
      </c>
      <c r="E444" t="s">
        <v>1081</v>
      </c>
      <c r="F444" t="s">
        <v>1082</v>
      </c>
      <c r="G444" t="s">
        <v>10</v>
      </c>
      <c r="H444" t="s">
        <v>1083</v>
      </c>
      <c r="O444" s="3"/>
    </row>
    <row r="445" spans="1:15" x14ac:dyDescent="0.3">
      <c r="A445">
        <v>443</v>
      </c>
      <c r="B445" t="s">
        <v>1084</v>
      </c>
      <c r="C445">
        <v>2</v>
      </c>
      <c r="D445" s="1">
        <v>43108</v>
      </c>
      <c r="E445" t="s">
        <v>13</v>
      </c>
      <c r="F445" t="s">
        <v>1085</v>
      </c>
      <c r="G445" t="s">
        <v>70</v>
      </c>
      <c r="H445" t="s">
        <v>1086</v>
      </c>
      <c r="O445" s="3"/>
    </row>
    <row r="446" spans="1:15" x14ac:dyDescent="0.3">
      <c r="A446">
        <v>444</v>
      </c>
      <c r="B446" t="s">
        <v>1087</v>
      </c>
      <c r="C446">
        <v>2</v>
      </c>
      <c r="D446" s="1" t="s">
        <v>2945</v>
      </c>
      <c r="E446" t="s">
        <v>8</v>
      </c>
      <c r="F446" t="s">
        <v>9</v>
      </c>
      <c r="G446" t="s">
        <v>10</v>
      </c>
      <c r="H446" t="s">
        <v>1088</v>
      </c>
      <c r="O446" s="3"/>
    </row>
    <row r="447" spans="1:15" x14ac:dyDescent="0.3">
      <c r="A447">
        <v>445</v>
      </c>
      <c r="B447" t="s">
        <v>1089</v>
      </c>
      <c r="C447">
        <v>2</v>
      </c>
      <c r="D447" s="1">
        <v>43618</v>
      </c>
      <c r="E447" t="s">
        <v>13</v>
      </c>
      <c r="F447" t="s">
        <v>22</v>
      </c>
      <c r="G447" t="s">
        <v>28</v>
      </c>
      <c r="H447" t="s">
        <v>1090</v>
      </c>
      <c r="O447" s="3"/>
    </row>
    <row r="448" spans="1:15" x14ac:dyDescent="0.3">
      <c r="A448">
        <v>446</v>
      </c>
      <c r="B448" t="s">
        <v>1091</v>
      </c>
      <c r="C448">
        <v>2</v>
      </c>
      <c r="D448" s="1" t="s">
        <v>2946</v>
      </c>
      <c r="E448" t="s">
        <v>13</v>
      </c>
      <c r="F448" t="s">
        <v>560</v>
      </c>
      <c r="G448" t="s">
        <v>182</v>
      </c>
      <c r="H448" t="s">
        <v>1092</v>
      </c>
      <c r="O448" s="3"/>
    </row>
    <row r="449" spans="1:15" x14ac:dyDescent="0.3">
      <c r="A449">
        <v>447</v>
      </c>
      <c r="B449" t="s">
        <v>1093</v>
      </c>
      <c r="C449">
        <v>2</v>
      </c>
      <c r="D449" s="1" t="s">
        <v>2947</v>
      </c>
      <c r="E449" t="s">
        <v>8</v>
      </c>
      <c r="F449" t="s">
        <v>9</v>
      </c>
      <c r="G449" t="s">
        <v>189</v>
      </c>
      <c r="H449" t="s">
        <v>1094</v>
      </c>
      <c r="O449" s="3"/>
    </row>
    <row r="450" spans="1:15" x14ac:dyDescent="0.3">
      <c r="A450">
        <v>448</v>
      </c>
      <c r="B450" t="s">
        <v>1095</v>
      </c>
      <c r="C450">
        <v>2</v>
      </c>
      <c r="D450" s="1" t="s">
        <v>2948</v>
      </c>
      <c r="E450" t="s">
        <v>13</v>
      </c>
      <c r="F450" t="s">
        <v>488</v>
      </c>
      <c r="G450" t="s">
        <v>38</v>
      </c>
      <c r="H450" t="s">
        <v>1096</v>
      </c>
      <c r="O450" s="3"/>
    </row>
    <row r="451" spans="1:15" x14ac:dyDescent="0.3">
      <c r="A451">
        <v>449</v>
      </c>
      <c r="B451" t="s">
        <v>1097</v>
      </c>
      <c r="C451">
        <v>2</v>
      </c>
      <c r="D451" s="1" t="s">
        <v>2949</v>
      </c>
      <c r="E451" t="s">
        <v>8</v>
      </c>
      <c r="F451" t="s">
        <v>265</v>
      </c>
      <c r="G451" t="s">
        <v>28</v>
      </c>
      <c r="H451" t="s">
        <v>1098</v>
      </c>
      <c r="O451" s="3"/>
    </row>
    <row r="452" spans="1:15" x14ac:dyDescent="0.3">
      <c r="A452">
        <v>450</v>
      </c>
      <c r="B452" t="s">
        <v>1099</v>
      </c>
      <c r="C452">
        <v>2</v>
      </c>
      <c r="D452" s="1" t="s">
        <v>2755</v>
      </c>
      <c r="E452" t="s">
        <v>13</v>
      </c>
      <c r="F452" t="s">
        <v>22</v>
      </c>
      <c r="G452" t="s">
        <v>185</v>
      </c>
      <c r="H452" t="s">
        <v>1100</v>
      </c>
      <c r="O452" s="3"/>
    </row>
    <row r="453" spans="1:15" x14ac:dyDescent="0.3">
      <c r="A453">
        <v>451</v>
      </c>
      <c r="B453" t="s">
        <v>1101</v>
      </c>
      <c r="C453">
        <v>2</v>
      </c>
      <c r="D453" s="1" t="s">
        <v>2950</v>
      </c>
      <c r="E453" t="s">
        <v>8</v>
      </c>
      <c r="F453" t="s">
        <v>9</v>
      </c>
      <c r="G453" t="s">
        <v>28</v>
      </c>
      <c r="H453" t="s">
        <v>1102</v>
      </c>
      <c r="O453" s="3"/>
    </row>
    <row r="454" spans="1:15" x14ac:dyDescent="0.3">
      <c r="A454">
        <v>452</v>
      </c>
      <c r="B454" t="s">
        <v>1103</v>
      </c>
      <c r="C454">
        <v>2</v>
      </c>
      <c r="D454" s="1" t="s">
        <v>2802</v>
      </c>
      <c r="E454" t="s">
        <v>13</v>
      </c>
      <c r="F454" t="s">
        <v>200</v>
      </c>
      <c r="G454" t="s">
        <v>38</v>
      </c>
      <c r="H454" t="s">
        <v>1104</v>
      </c>
      <c r="O454" s="3"/>
    </row>
    <row r="455" spans="1:15" x14ac:dyDescent="0.3">
      <c r="A455">
        <v>453</v>
      </c>
      <c r="B455" t="s">
        <v>1105</v>
      </c>
      <c r="C455">
        <v>2</v>
      </c>
      <c r="D455" s="1" t="s">
        <v>2928</v>
      </c>
      <c r="E455" t="s">
        <v>8</v>
      </c>
      <c r="F455" t="s">
        <v>18</v>
      </c>
      <c r="G455" t="s">
        <v>19</v>
      </c>
      <c r="H455" t="s">
        <v>1106</v>
      </c>
      <c r="O455" s="3"/>
    </row>
    <row r="456" spans="1:15" x14ac:dyDescent="0.3">
      <c r="A456">
        <v>454</v>
      </c>
      <c r="B456" t="s">
        <v>1107</v>
      </c>
      <c r="C456">
        <v>2</v>
      </c>
      <c r="D456" s="1">
        <v>43992</v>
      </c>
      <c r="E456" t="s">
        <v>13</v>
      </c>
      <c r="F456" t="s">
        <v>87</v>
      </c>
      <c r="G456" t="s">
        <v>23</v>
      </c>
      <c r="H456" t="s">
        <v>1108</v>
      </c>
      <c r="O456" s="3"/>
    </row>
    <row r="457" spans="1:15" x14ac:dyDescent="0.3">
      <c r="A457">
        <v>455</v>
      </c>
      <c r="B457" t="s">
        <v>1109</v>
      </c>
      <c r="C457">
        <v>2</v>
      </c>
      <c r="D457" s="1">
        <v>43873</v>
      </c>
      <c r="E457" t="s">
        <v>13</v>
      </c>
      <c r="F457" t="s">
        <v>22</v>
      </c>
      <c r="G457" t="s">
        <v>97</v>
      </c>
      <c r="H457" t="s">
        <v>1110</v>
      </c>
      <c r="O457" s="3"/>
    </row>
    <row r="458" spans="1:15" x14ac:dyDescent="0.3">
      <c r="A458">
        <v>456</v>
      </c>
      <c r="B458" t="s">
        <v>1111</v>
      </c>
      <c r="C458">
        <v>2</v>
      </c>
      <c r="D458" s="1" t="s">
        <v>2951</v>
      </c>
      <c r="E458" t="s">
        <v>13</v>
      </c>
      <c r="F458" t="s">
        <v>843</v>
      </c>
      <c r="G458" t="s">
        <v>35</v>
      </c>
      <c r="H458" t="s">
        <v>1112</v>
      </c>
      <c r="O458" s="3"/>
    </row>
    <row r="459" spans="1:15" x14ac:dyDescent="0.3">
      <c r="A459">
        <v>457</v>
      </c>
      <c r="B459" t="s">
        <v>1113</v>
      </c>
      <c r="C459">
        <v>2</v>
      </c>
      <c r="D459" s="1" t="s">
        <v>2952</v>
      </c>
      <c r="E459" t="s">
        <v>311</v>
      </c>
      <c r="F459" t="s">
        <v>1114</v>
      </c>
      <c r="G459" t="s">
        <v>23</v>
      </c>
      <c r="H459" t="s">
        <v>1115</v>
      </c>
      <c r="O459" s="3"/>
    </row>
    <row r="460" spans="1:15" x14ac:dyDescent="0.3">
      <c r="A460">
        <v>458</v>
      </c>
      <c r="B460" t="s">
        <v>1116</v>
      </c>
      <c r="C460">
        <v>2</v>
      </c>
      <c r="D460" s="1" t="s">
        <v>2778</v>
      </c>
      <c r="E460" t="s">
        <v>8</v>
      </c>
      <c r="F460" t="s">
        <v>59</v>
      </c>
      <c r="G460" t="s">
        <v>78</v>
      </c>
      <c r="H460" t="s">
        <v>1117</v>
      </c>
      <c r="O460" s="3"/>
    </row>
    <row r="461" spans="1:15" x14ac:dyDescent="0.3">
      <c r="A461">
        <v>459</v>
      </c>
      <c r="B461" t="s">
        <v>1118</v>
      </c>
      <c r="C461">
        <v>2</v>
      </c>
      <c r="D461" s="1" t="s">
        <v>2851</v>
      </c>
      <c r="E461" t="s">
        <v>238</v>
      </c>
      <c r="F461" t="s">
        <v>274</v>
      </c>
      <c r="G461" t="s">
        <v>23</v>
      </c>
      <c r="H461" t="s">
        <v>2719</v>
      </c>
      <c r="O461" s="3"/>
    </row>
    <row r="462" spans="1:15" x14ac:dyDescent="0.3">
      <c r="A462">
        <v>460</v>
      </c>
      <c r="B462" t="s">
        <v>1119</v>
      </c>
      <c r="C462">
        <v>2</v>
      </c>
      <c r="D462" s="1" t="s">
        <v>2740</v>
      </c>
      <c r="E462" t="s">
        <v>13</v>
      </c>
      <c r="F462" t="s">
        <v>22</v>
      </c>
      <c r="G462" t="s">
        <v>10</v>
      </c>
      <c r="H462" t="s">
        <v>1120</v>
      </c>
      <c r="O462" s="3"/>
    </row>
    <row r="463" spans="1:15" x14ac:dyDescent="0.3">
      <c r="A463">
        <v>461</v>
      </c>
      <c r="B463" t="s">
        <v>1121</v>
      </c>
      <c r="C463">
        <v>2</v>
      </c>
      <c r="D463" s="1" t="s">
        <v>2931</v>
      </c>
      <c r="E463" t="s">
        <v>177</v>
      </c>
      <c r="F463" t="s">
        <v>178</v>
      </c>
      <c r="G463" t="s">
        <v>97</v>
      </c>
      <c r="H463" t="s">
        <v>1122</v>
      </c>
      <c r="O463" s="3"/>
    </row>
    <row r="464" spans="1:15" x14ac:dyDescent="0.3">
      <c r="A464">
        <v>462</v>
      </c>
      <c r="B464" t="s">
        <v>1123</v>
      </c>
      <c r="C464">
        <v>2</v>
      </c>
      <c r="D464" s="1">
        <v>44291</v>
      </c>
      <c r="E464" t="s">
        <v>13</v>
      </c>
      <c r="F464" t="s">
        <v>437</v>
      </c>
      <c r="G464" t="s">
        <v>28</v>
      </c>
      <c r="H464" t="s">
        <v>1124</v>
      </c>
      <c r="O464" s="3"/>
    </row>
    <row r="465" spans="1:15" x14ac:dyDescent="0.3">
      <c r="A465">
        <v>463</v>
      </c>
      <c r="B465" t="s">
        <v>1125</v>
      </c>
      <c r="C465">
        <v>2.7</v>
      </c>
      <c r="D465" s="1">
        <v>44505</v>
      </c>
      <c r="E465" t="s">
        <v>13</v>
      </c>
      <c r="F465" t="s">
        <v>22</v>
      </c>
      <c r="G465" t="s">
        <v>23</v>
      </c>
      <c r="H465" t="s">
        <v>1126</v>
      </c>
      <c r="O465" s="3"/>
    </row>
    <row r="466" spans="1:15" x14ac:dyDescent="0.3">
      <c r="A466">
        <v>464</v>
      </c>
      <c r="B466" t="s">
        <v>1127</v>
      </c>
      <c r="C466">
        <v>2.1</v>
      </c>
      <c r="D466" s="1">
        <v>44713</v>
      </c>
      <c r="E466" t="s">
        <v>31</v>
      </c>
      <c r="F466" t="s">
        <v>32</v>
      </c>
      <c r="G466" t="s">
        <v>23</v>
      </c>
      <c r="H466" t="s">
        <v>1128</v>
      </c>
      <c r="O466" s="3"/>
    </row>
    <row r="467" spans="1:15" x14ac:dyDescent="0.3">
      <c r="A467">
        <v>465</v>
      </c>
      <c r="B467" t="s">
        <v>1129</v>
      </c>
      <c r="C467">
        <v>2</v>
      </c>
      <c r="D467" s="1">
        <v>44505</v>
      </c>
      <c r="E467" t="s">
        <v>8</v>
      </c>
      <c r="F467" t="s">
        <v>9</v>
      </c>
      <c r="G467" t="s">
        <v>28</v>
      </c>
      <c r="H467" t="s">
        <v>1130</v>
      </c>
      <c r="O467" s="3"/>
    </row>
    <row r="468" spans="1:15" x14ac:dyDescent="0.3">
      <c r="A468">
        <v>466</v>
      </c>
      <c r="B468" t="s">
        <v>1131</v>
      </c>
      <c r="C468">
        <v>2</v>
      </c>
      <c r="D468" s="1" t="s">
        <v>2919</v>
      </c>
      <c r="E468" t="s">
        <v>13</v>
      </c>
      <c r="F468" t="s">
        <v>560</v>
      </c>
      <c r="G468" t="s">
        <v>23</v>
      </c>
      <c r="H468" t="s">
        <v>1132</v>
      </c>
      <c r="O468" s="3"/>
    </row>
    <row r="469" spans="1:15" x14ac:dyDescent="0.3">
      <c r="A469">
        <v>467</v>
      </c>
      <c r="B469" t="s">
        <v>1133</v>
      </c>
      <c r="C469">
        <v>2</v>
      </c>
      <c r="D469" s="1" t="s">
        <v>2933</v>
      </c>
      <c r="E469" t="s">
        <v>13</v>
      </c>
      <c r="F469" t="s">
        <v>22</v>
      </c>
      <c r="G469" t="s">
        <v>28</v>
      </c>
      <c r="H469" t="s">
        <v>1134</v>
      </c>
      <c r="O469" s="3"/>
    </row>
    <row r="470" spans="1:15" x14ac:dyDescent="0.3">
      <c r="A470">
        <v>468</v>
      </c>
      <c r="B470" t="s">
        <v>1135</v>
      </c>
      <c r="C470">
        <v>2</v>
      </c>
      <c r="D470" s="1" t="s">
        <v>2953</v>
      </c>
      <c r="E470" t="s">
        <v>286</v>
      </c>
      <c r="F470" t="s">
        <v>287</v>
      </c>
      <c r="G470" t="s">
        <v>23</v>
      </c>
      <c r="H470" t="s">
        <v>1136</v>
      </c>
      <c r="O470" s="3"/>
    </row>
    <row r="471" spans="1:15" x14ac:dyDescent="0.3">
      <c r="A471">
        <v>469</v>
      </c>
      <c r="B471" t="s">
        <v>1137</v>
      </c>
      <c r="C471">
        <v>2</v>
      </c>
      <c r="D471" s="1">
        <v>44475</v>
      </c>
      <c r="E471" t="s">
        <v>194</v>
      </c>
      <c r="F471" t="s">
        <v>1006</v>
      </c>
      <c r="G471" t="s">
        <v>23</v>
      </c>
      <c r="H471" t="s">
        <v>1138</v>
      </c>
      <c r="O471" s="3"/>
    </row>
    <row r="472" spans="1:15" x14ac:dyDescent="0.3">
      <c r="A472">
        <v>470</v>
      </c>
      <c r="B472" t="s">
        <v>1139</v>
      </c>
      <c r="C472">
        <v>2</v>
      </c>
      <c r="D472" s="1">
        <v>43591</v>
      </c>
      <c r="E472" t="s">
        <v>362</v>
      </c>
      <c r="F472" t="s">
        <v>366</v>
      </c>
      <c r="G472" t="s">
        <v>35</v>
      </c>
      <c r="H472" t="s">
        <v>1140</v>
      </c>
      <c r="O472" s="3"/>
    </row>
    <row r="473" spans="1:15" x14ac:dyDescent="0.3">
      <c r="A473">
        <v>471</v>
      </c>
      <c r="B473" t="s">
        <v>1141</v>
      </c>
      <c r="C473">
        <v>2</v>
      </c>
      <c r="D473" s="1" t="s">
        <v>2726</v>
      </c>
      <c r="E473" t="s">
        <v>13</v>
      </c>
      <c r="F473" t="s">
        <v>22</v>
      </c>
      <c r="G473" t="s">
        <v>28</v>
      </c>
      <c r="H473" t="s">
        <v>1142</v>
      </c>
      <c r="O473" s="3"/>
    </row>
    <row r="474" spans="1:15" x14ac:dyDescent="0.3">
      <c r="A474">
        <v>472</v>
      </c>
      <c r="B474" t="s">
        <v>1143</v>
      </c>
      <c r="C474">
        <v>2</v>
      </c>
      <c r="D474" s="1">
        <v>43558</v>
      </c>
      <c r="E474" t="s">
        <v>1144</v>
      </c>
      <c r="F474" t="s">
        <v>1145</v>
      </c>
      <c r="G474" t="s">
        <v>15</v>
      </c>
      <c r="H474" t="s">
        <v>1146</v>
      </c>
      <c r="O474" s="3"/>
    </row>
    <row r="475" spans="1:15" x14ac:dyDescent="0.3">
      <c r="A475">
        <v>473</v>
      </c>
      <c r="B475" t="s">
        <v>1147</v>
      </c>
      <c r="C475">
        <v>2</v>
      </c>
      <c r="D475" s="1">
        <v>44508</v>
      </c>
      <c r="E475" t="s">
        <v>8</v>
      </c>
      <c r="F475" t="s">
        <v>18</v>
      </c>
      <c r="G475" t="s">
        <v>10</v>
      </c>
      <c r="H475" t="s">
        <v>1148</v>
      </c>
      <c r="O475" s="3"/>
    </row>
    <row r="476" spans="1:15" x14ac:dyDescent="0.3">
      <c r="A476">
        <v>474</v>
      </c>
      <c r="B476" t="s">
        <v>1149</v>
      </c>
      <c r="C476">
        <v>2</v>
      </c>
      <c r="D476" s="1" t="s">
        <v>2916</v>
      </c>
      <c r="E476" t="s">
        <v>13</v>
      </c>
      <c r="F476" t="s">
        <v>22</v>
      </c>
      <c r="G476" t="s">
        <v>23</v>
      </c>
      <c r="H476" t="s">
        <v>1150</v>
      </c>
      <c r="O476" s="3"/>
    </row>
    <row r="477" spans="1:15" x14ac:dyDescent="0.3">
      <c r="A477">
        <v>475</v>
      </c>
      <c r="B477" t="s">
        <v>1151</v>
      </c>
      <c r="C477">
        <v>2</v>
      </c>
      <c r="D477" s="1" t="s">
        <v>2845</v>
      </c>
      <c r="E477" t="s">
        <v>13</v>
      </c>
      <c r="F477" t="s">
        <v>1152</v>
      </c>
      <c r="G477" t="s">
        <v>15</v>
      </c>
      <c r="H477" t="s">
        <v>1153</v>
      </c>
      <c r="O477" s="3"/>
    </row>
    <row r="478" spans="1:15" x14ac:dyDescent="0.3">
      <c r="A478">
        <v>476</v>
      </c>
      <c r="B478" t="s">
        <v>1154</v>
      </c>
      <c r="C478">
        <v>2</v>
      </c>
      <c r="D478" s="1" t="s">
        <v>2791</v>
      </c>
      <c r="E478" t="s">
        <v>1155</v>
      </c>
      <c r="F478" t="s">
        <v>1156</v>
      </c>
      <c r="G478" t="s">
        <v>23</v>
      </c>
      <c r="H478" t="s">
        <v>1157</v>
      </c>
      <c r="O478" s="3"/>
    </row>
    <row r="479" spans="1:15" x14ac:dyDescent="0.3">
      <c r="A479">
        <v>477</v>
      </c>
      <c r="B479" t="s">
        <v>1158</v>
      </c>
      <c r="C479">
        <v>2</v>
      </c>
      <c r="D479" s="1">
        <v>44417</v>
      </c>
      <c r="E479" t="s">
        <v>13</v>
      </c>
      <c r="F479" t="s">
        <v>244</v>
      </c>
      <c r="G479" t="s">
        <v>28</v>
      </c>
      <c r="H479" t="s">
        <v>1159</v>
      </c>
      <c r="O479" s="3"/>
    </row>
    <row r="480" spans="1:15" x14ac:dyDescent="0.3">
      <c r="A480">
        <v>478</v>
      </c>
      <c r="B480" t="s">
        <v>1160</v>
      </c>
      <c r="C480">
        <v>2</v>
      </c>
      <c r="D480" s="1">
        <v>43593</v>
      </c>
      <c r="E480" t="s">
        <v>1081</v>
      </c>
      <c r="F480" t="s">
        <v>1082</v>
      </c>
      <c r="G480" t="s">
        <v>185</v>
      </c>
      <c r="H480" t="s">
        <v>1161</v>
      </c>
      <c r="O480" s="3"/>
    </row>
    <row r="481" spans="1:15" x14ac:dyDescent="0.3">
      <c r="A481">
        <v>479</v>
      </c>
      <c r="B481" t="s">
        <v>1162</v>
      </c>
      <c r="C481">
        <v>2</v>
      </c>
      <c r="D481" s="1" t="s">
        <v>2740</v>
      </c>
      <c r="E481" t="s">
        <v>13</v>
      </c>
      <c r="F481" t="s">
        <v>1163</v>
      </c>
      <c r="G481" t="s">
        <v>35</v>
      </c>
      <c r="H481" t="s">
        <v>1164</v>
      </c>
      <c r="O481" s="3"/>
    </row>
    <row r="482" spans="1:15" x14ac:dyDescent="0.3">
      <c r="A482">
        <v>480</v>
      </c>
      <c r="B482" t="s">
        <v>1165</v>
      </c>
      <c r="C482">
        <v>2</v>
      </c>
      <c r="D482" s="1" t="s">
        <v>2838</v>
      </c>
      <c r="E482" t="s">
        <v>13</v>
      </c>
      <c r="F482" t="s">
        <v>87</v>
      </c>
      <c r="G482" t="s">
        <v>97</v>
      </c>
      <c r="H482" t="s">
        <v>1166</v>
      </c>
      <c r="O482" s="3"/>
    </row>
    <row r="483" spans="1:15" x14ac:dyDescent="0.3">
      <c r="A483">
        <v>481</v>
      </c>
      <c r="B483" t="s">
        <v>1167</v>
      </c>
      <c r="C483">
        <v>2</v>
      </c>
      <c r="D483" s="1" t="s">
        <v>2954</v>
      </c>
      <c r="E483" t="s">
        <v>8</v>
      </c>
      <c r="F483" t="s">
        <v>59</v>
      </c>
      <c r="G483" t="s">
        <v>10</v>
      </c>
      <c r="H483" t="s">
        <v>1168</v>
      </c>
      <c r="O483" s="3"/>
    </row>
    <row r="484" spans="1:15" x14ac:dyDescent="0.3">
      <c r="A484">
        <v>482</v>
      </c>
      <c r="B484" t="s">
        <v>1169</v>
      </c>
      <c r="C484">
        <v>2</v>
      </c>
      <c r="D484" s="1" t="s">
        <v>2955</v>
      </c>
      <c r="E484" t="s">
        <v>624</v>
      </c>
      <c r="G484" t="s">
        <v>10</v>
      </c>
      <c r="H484" t="s">
        <v>1170</v>
      </c>
      <c r="O484" s="3"/>
    </row>
    <row r="485" spans="1:15" x14ac:dyDescent="0.3">
      <c r="A485">
        <v>483</v>
      </c>
      <c r="B485" t="s">
        <v>1171</v>
      </c>
      <c r="C485">
        <v>2</v>
      </c>
      <c r="D485" s="1">
        <v>44357</v>
      </c>
      <c r="E485" t="s">
        <v>13</v>
      </c>
      <c r="F485" t="s">
        <v>22</v>
      </c>
      <c r="G485" t="s">
        <v>23</v>
      </c>
      <c r="H485" t="s">
        <v>1172</v>
      </c>
      <c r="O485" s="3"/>
    </row>
    <row r="486" spans="1:15" x14ac:dyDescent="0.3">
      <c r="A486">
        <v>484</v>
      </c>
      <c r="B486" t="s">
        <v>1173</v>
      </c>
      <c r="C486">
        <v>2</v>
      </c>
      <c r="D486" s="1" t="s">
        <v>2956</v>
      </c>
      <c r="E486" t="s">
        <v>13</v>
      </c>
      <c r="F486" t="s">
        <v>1174</v>
      </c>
      <c r="G486" t="s">
        <v>70</v>
      </c>
      <c r="H486" t="s">
        <v>1175</v>
      </c>
      <c r="O486" s="3"/>
    </row>
    <row r="487" spans="1:15" x14ac:dyDescent="0.3">
      <c r="A487">
        <v>485</v>
      </c>
      <c r="B487" t="s">
        <v>1176</v>
      </c>
      <c r="C487">
        <v>2</v>
      </c>
      <c r="D487" s="1" t="s">
        <v>2957</v>
      </c>
      <c r="E487" t="s">
        <v>90</v>
      </c>
      <c r="F487" t="s">
        <v>172</v>
      </c>
      <c r="G487" t="s">
        <v>189</v>
      </c>
      <c r="H487" t="s">
        <v>1177</v>
      </c>
      <c r="O487" s="3"/>
    </row>
    <row r="488" spans="1:15" x14ac:dyDescent="0.3">
      <c r="A488">
        <v>486</v>
      </c>
      <c r="B488" t="s">
        <v>1178</v>
      </c>
      <c r="C488">
        <v>2</v>
      </c>
      <c r="D488" s="1" t="s">
        <v>2744</v>
      </c>
      <c r="E488" t="s">
        <v>13</v>
      </c>
      <c r="F488" t="s">
        <v>1179</v>
      </c>
      <c r="G488" t="s">
        <v>38</v>
      </c>
      <c r="H488" t="s">
        <v>1180</v>
      </c>
      <c r="O488" s="3"/>
    </row>
    <row r="489" spans="1:15" x14ac:dyDescent="0.3">
      <c r="A489">
        <v>487</v>
      </c>
      <c r="B489" t="s">
        <v>1181</v>
      </c>
      <c r="C489">
        <v>2</v>
      </c>
      <c r="D489" s="1">
        <v>44207</v>
      </c>
      <c r="E489" t="s">
        <v>1182</v>
      </c>
      <c r="F489" t="s">
        <v>1183</v>
      </c>
      <c r="G489" t="s">
        <v>23</v>
      </c>
      <c r="H489" t="s">
        <v>1184</v>
      </c>
      <c r="O489" s="3"/>
    </row>
    <row r="490" spans="1:15" x14ac:dyDescent="0.3">
      <c r="A490">
        <v>488</v>
      </c>
      <c r="B490" t="s">
        <v>1185</v>
      </c>
      <c r="C490">
        <v>2</v>
      </c>
      <c r="D490" s="1">
        <v>44107</v>
      </c>
      <c r="E490" t="s">
        <v>13</v>
      </c>
      <c r="F490" t="s">
        <v>344</v>
      </c>
      <c r="G490" t="s">
        <v>28</v>
      </c>
      <c r="H490" t="s">
        <v>1186</v>
      </c>
      <c r="O490" s="3"/>
    </row>
    <row r="491" spans="1:15" x14ac:dyDescent="0.3">
      <c r="A491">
        <v>489</v>
      </c>
      <c r="B491" t="s">
        <v>1187</v>
      </c>
      <c r="C491">
        <v>2</v>
      </c>
      <c r="D491" s="1">
        <v>44480</v>
      </c>
      <c r="E491" t="s">
        <v>31</v>
      </c>
      <c r="F491" t="s">
        <v>32</v>
      </c>
      <c r="G491" t="s">
        <v>23</v>
      </c>
      <c r="H491" t="s">
        <v>1188</v>
      </c>
      <c r="O491" s="3"/>
    </row>
    <row r="492" spans="1:15" x14ac:dyDescent="0.3">
      <c r="A492">
        <v>490</v>
      </c>
      <c r="B492" t="s">
        <v>1189</v>
      </c>
      <c r="C492">
        <v>2</v>
      </c>
      <c r="D492" s="1">
        <v>44414</v>
      </c>
      <c r="E492" t="s">
        <v>13</v>
      </c>
      <c r="F492" t="s">
        <v>87</v>
      </c>
      <c r="G492" t="s">
        <v>10</v>
      </c>
      <c r="H492" t="s">
        <v>1190</v>
      </c>
      <c r="O492" s="3"/>
    </row>
    <row r="493" spans="1:15" x14ac:dyDescent="0.3">
      <c r="A493">
        <v>491</v>
      </c>
      <c r="B493" t="s">
        <v>1191</v>
      </c>
      <c r="C493">
        <v>8</v>
      </c>
      <c r="D493" s="1" t="s">
        <v>2770</v>
      </c>
      <c r="E493" t="s">
        <v>311</v>
      </c>
      <c r="F493" t="s">
        <v>1192</v>
      </c>
      <c r="G493" t="s">
        <v>182</v>
      </c>
      <c r="H493" t="s">
        <v>1193</v>
      </c>
      <c r="O493" s="3"/>
    </row>
    <row r="494" spans="1:15" x14ac:dyDescent="0.3">
      <c r="A494">
        <v>492</v>
      </c>
      <c r="B494" t="s">
        <v>1194</v>
      </c>
      <c r="C494">
        <v>2</v>
      </c>
      <c r="D494" s="1" t="s">
        <v>2770</v>
      </c>
      <c r="E494" t="s">
        <v>13</v>
      </c>
      <c r="F494" t="s">
        <v>22</v>
      </c>
      <c r="G494" t="s">
        <v>28</v>
      </c>
      <c r="H494" t="s">
        <v>1195</v>
      </c>
      <c r="O494" s="3"/>
    </row>
    <row r="495" spans="1:15" x14ac:dyDescent="0.3">
      <c r="A495">
        <v>493</v>
      </c>
      <c r="B495" t="s">
        <v>1196</v>
      </c>
      <c r="C495">
        <v>2</v>
      </c>
      <c r="D495" s="1" t="s">
        <v>2854</v>
      </c>
      <c r="E495" t="s">
        <v>13</v>
      </c>
      <c r="F495" t="s">
        <v>87</v>
      </c>
      <c r="G495" t="s">
        <v>97</v>
      </c>
      <c r="H495" t="s">
        <v>1197</v>
      </c>
      <c r="O495" s="3"/>
    </row>
    <row r="496" spans="1:15" x14ac:dyDescent="0.3">
      <c r="A496">
        <v>494</v>
      </c>
      <c r="B496" t="s">
        <v>1198</v>
      </c>
      <c r="C496">
        <v>2</v>
      </c>
      <c r="D496" s="1" t="s">
        <v>2854</v>
      </c>
      <c r="E496" t="s">
        <v>13</v>
      </c>
      <c r="F496" t="s">
        <v>843</v>
      </c>
      <c r="G496" t="s">
        <v>28</v>
      </c>
      <c r="H496" t="s">
        <v>1199</v>
      </c>
      <c r="O496" s="3"/>
    </row>
    <row r="497" spans="1:15" x14ac:dyDescent="0.3">
      <c r="A497">
        <v>495</v>
      </c>
      <c r="B497" t="s">
        <v>1200</v>
      </c>
      <c r="C497">
        <v>2</v>
      </c>
      <c r="D497" s="1" t="s">
        <v>2887</v>
      </c>
      <c r="E497" t="s">
        <v>624</v>
      </c>
      <c r="G497" t="s">
        <v>10</v>
      </c>
      <c r="H497" t="s">
        <v>1201</v>
      </c>
      <c r="O497" s="3"/>
    </row>
    <row r="498" spans="1:15" x14ac:dyDescent="0.3">
      <c r="A498">
        <v>496</v>
      </c>
      <c r="B498" t="s">
        <v>1202</v>
      </c>
      <c r="C498">
        <v>2</v>
      </c>
      <c r="D498" s="1" t="s">
        <v>2958</v>
      </c>
      <c r="E498" t="s">
        <v>292</v>
      </c>
      <c r="F498" t="s">
        <v>1203</v>
      </c>
      <c r="G498" t="s">
        <v>70</v>
      </c>
      <c r="H498" t="s">
        <v>1204</v>
      </c>
      <c r="O498" s="3"/>
    </row>
    <row r="499" spans="1:15" x14ac:dyDescent="0.3">
      <c r="A499">
        <v>497</v>
      </c>
      <c r="B499" t="s">
        <v>1205</v>
      </c>
      <c r="C499">
        <v>2</v>
      </c>
      <c r="D499" s="1">
        <v>44348</v>
      </c>
      <c r="E499" t="s">
        <v>13</v>
      </c>
      <c r="F499" t="s">
        <v>244</v>
      </c>
      <c r="G499" t="s">
        <v>38</v>
      </c>
      <c r="H499" t="s">
        <v>1206</v>
      </c>
      <c r="O499" s="3"/>
    </row>
    <row r="500" spans="1:15" x14ac:dyDescent="0.3">
      <c r="A500">
        <v>498</v>
      </c>
      <c r="B500" t="s">
        <v>1207</v>
      </c>
      <c r="C500">
        <v>2</v>
      </c>
      <c r="D500" s="1" t="s">
        <v>2932</v>
      </c>
      <c r="E500" t="s">
        <v>62</v>
      </c>
      <c r="F500" t="s">
        <v>63</v>
      </c>
      <c r="G500" t="s">
        <v>19</v>
      </c>
      <c r="H500" t="s">
        <v>1208</v>
      </c>
      <c r="O500" s="3"/>
    </row>
    <row r="501" spans="1:15" x14ac:dyDescent="0.3">
      <c r="A501">
        <v>499</v>
      </c>
      <c r="B501" t="s">
        <v>1209</v>
      </c>
      <c r="C501">
        <v>2</v>
      </c>
      <c r="D501" s="1" t="s">
        <v>2932</v>
      </c>
      <c r="E501" t="s">
        <v>13</v>
      </c>
      <c r="F501" t="s">
        <v>244</v>
      </c>
      <c r="G501" t="s">
        <v>28</v>
      </c>
      <c r="H501" t="s">
        <v>1210</v>
      </c>
      <c r="O501" s="3"/>
    </row>
    <row r="502" spans="1:15" x14ac:dyDescent="0.3">
      <c r="A502">
        <v>500</v>
      </c>
      <c r="B502" t="s">
        <v>1211</v>
      </c>
      <c r="C502">
        <v>2</v>
      </c>
      <c r="D502" s="1">
        <v>44537</v>
      </c>
      <c r="E502" t="s">
        <v>429</v>
      </c>
      <c r="F502" t="s">
        <v>1212</v>
      </c>
      <c r="G502" t="s">
        <v>23</v>
      </c>
      <c r="H502" t="s">
        <v>1213</v>
      </c>
      <c r="O502" s="3"/>
    </row>
    <row r="503" spans="1:15" x14ac:dyDescent="0.3">
      <c r="A503">
        <v>501</v>
      </c>
      <c r="B503" t="s">
        <v>1214</v>
      </c>
      <c r="C503">
        <v>2.25</v>
      </c>
      <c r="D503" s="1">
        <v>44447</v>
      </c>
      <c r="E503" t="s">
        <v>54</v>
      </c>
      <c r="F503" t="s">
        <v>226</v>
      </c>
      <c r="G503" t="s">
        <v>56</v>
      </c>
      <c r="H503" t="s">
        <v>1215</v>
      </c>
      <c r="O503" s="3"/>
    </row>
    <row r="504" spans="1:15" x14ac:dyDescent="0.3">
      <c r="A504">
        <v>502</v>
      </c>
      <c r="B504" t="s">
        <v>1216</v>
      </c>
      <c r="C504">
        <v>2</v>
      </c>
      <c r="D504" s="1" t="s">
        <v>2959</v>
      </c>
      <c r="E504" t="s">
        <v>13</v>
      </c>
      <c r="F504" t="s">
        <v>164</v>
      </c>
      <c r="G504" t="s">
        <v>28</v>
      </c>
      <c r="H504" t="s">
        <v>1217</v>
      </c>
      <c r="O504" s="3"/>
    </row>
    <row r="505" spans="1:15" x14ac:dyDescent="0.3">
      <c r="A505">
        <v>503</v>
      </c>
      <c r="B505" t="s">
        <v>1218</v>
      </c>
      <c r="C505">
        <v>2</v>
      </c>
      <c r="D505" s="1" t="s">
        <v>2960</v>
      </c>
      <c r="E505" t="s">
        <v>13</v>
      </c>
      <c r="F505" t="s">
        <v>87</v>
      </c>
      <c r="G505" t="s">
        <v>182</v>
      </c>
      <c r="H505" t="s">
        <v>1219</v>
      </c>
      <c r="O505" s="3"/>
    </row>
    <row r="506" spans="1:15" x14ac:dyDescent="0.3">
      <c r="A506">
        <v>504</v>
      </c>
      <c r="B506" t="s">
        <v>1220</v>
      </c>
      <c r="C506">
        <v>2</v>
      </c>
      <c r="D506" s="1" t="s">
        <v>2961</v>
      </c>
      <c r="E506" t="s">
        <v>8</v>
      </c>
      <c r="F506" t="s">
        <v>59</v>
      </c>
      <c r="G506" t="s">
        <v>125</v>
      </c>
      <c r="H506" t="s">
        <v>1221</v>
      </c>
      <c r="O506" s="3"/>
    </row>
    <row r="507" spans="1:15" x14ac:dyDescent="0.3">
      <c r="A507">
        <v>505</v>
      </c>
      <c r="B507" t="s">
        <v>1222</v>
      </c>
      <c r="C507">
        <v>2</v>
      </c>
      <c r="D507" s="1">
        <v>44809</v>
      </c>
      <c r="E507" t="s">
        <v>13</v>
      </c>
      <c r="F507" t="s">
        <v>87</v>
      </c>
      <c r="G507" t="s">
        <v>10</v>
      </c>
      <c r="H507" t="s">
        <v>1223</v>
      </c>
      <c r="O507" s="3"/>
    </row>
    <row r="508" spans="1:15" x14ac:dyDescent="0.3">
      <c r="A508">
        <v>506</v>
      </c>
      <c r="B508" t="s">
        <v>1224</v>
      </c>
      <c r="C508">
        <v>2</v>
      </c>
      <c r="D508" s="1" t="s">
        <v>2937</v>
      </c>
      <c r="E508" t="s">
        <v>13</v>
      </c>
      <c r="F508" t="s">
        <v>749</v>
      </c>
      <c r="G508" t="s">
        <v>38</v>
      </c>
      <c r="H508" t="s">
        <v>1225</v>
      </c>
      <c r="O508" s="3"/>
    </row>
    <row r="509" spans="1:15" x14ac:dyDescent="0.3">
      <c r="A509">
        <v>507</v>
      </c>
      <c r="B509" t="s">
        <v>1226</v>
      </c>
      <c r="C509">
        <v>2</v>
      </c>
      <c r="D509" s="1">
        <v>44567</v>
      </c>
      <c r="E509" t="s">
        <v>1227</v>
      </c>
      <c r="F509" t="s">
        <v>1228</v>
      </c>
      <c r="G509" t="s">
        <v>125</v>
      </c>
      <c r="H509" t="s">
        <v>1229</v>
      </c>
      <c r="O509" s="3"/>
    </row>
    <row r="510" spans="1:15" x14ac:dyDescent="0.3">
      <c r="A510">
        <v>508</v>
      </c>
      <c r="B510" t="s">
        <v>1230</v>
      </c>
      <c r="C510">
        <v>2</v>
      </c>
      <c r="D510" s="1" t="s">
        <v>2962</v>
      </c>
      <c r="E510" t="s">
        <v>8</v>
      </c>
      <c r="F510" t="s">
        <v>9</v>
      </c>
      <c r="G510" t="s">
        <v>70</v>
      </c>
      <c r="H510" t="s">
        <v>1231</v>
      </c>
      <c r="O510" s="3"/>
    </row>
    <row r="511" spans="1:15" x14ac:dyDescent="0.3">
      <c r="A511">
        <v>509</v>
      </c>
      <c r="B511" t="s">
        <v>1232</v>
      </c>
      <c r="C511">
        <v>2</v>
      </c>
      <c r="D511" s="1">
        <v>44721</v>
      </c>
      <c r="E511" t="s">
        <v>13</v>
      </c>
      <c r="F511" t="s">
        <v>87</v>
      </c>
      <c r="G511" t="s">
        <v>70</v>
      </c>
      <c r="H511" t="s">
        <v>1233</v>
      </c>
      <c r="O511" s="3"/>
    </row>
    <row r="512" spans="1:15" x14ac:dyDescent="0.3">
      <c r="A512">
        <v>510</v>
      </c>
      <c r="B512" t="s">
        <v>1234</v>
      </c>
      <c r="C512" s="3" t="s">
        <v>2710</v>
      </c>
      <c r="D512" s="1">
        <v>44748</v>
      </c>
      <c r="E512" t="s">
        <v>376</v>
      </c>
      <c r="F512" t="s">
        <v>377</v>
      </c>
      <c r="G512" t="s">
        <v>185</v>
      </c>
      <c r="H512" t="s">
        <v>1235</v>
      </c>
      <c r="O512" s="3"/>
    </row>
    <row r="513" spans="1:15" x14ac:dyDescent="0.3">
      <c r="A513">
        <v>511</v>
      </c>
      <c r="B513" t="s">
        <v>1236</v>
      </c>
      <c r="C513">
        <v>1.98</v>
      </c>
      <c r="D513" s="1" t="s">
        <v>2963</v>
      </c>
      <c r="E513" t="s">
        <v>292</v>
      </c>
      <c r="F513" t="s">
        <v>293</v>
      </c>
      <c r="G513" t="s">
        <v>19</v>
      </c>
      <c r="H513" t="s">
        <v>1237</v>
      </c>
      <c r="O513" s="3"/>
    </row>
    <row r="514" spans="1:15" x14ac:dyDescent="0.3">
      <c r="A514">
        <v>512</v>
      </c>
      <c r="B514" t="s">
        <v>1238</v>
      </c>
      <c r="C514">
        <v>1.95</v>
      </c>
      <c r="D514" s="1" t="s">
        <v>2964</v>
      </c>
      <c r="E514" t="s">
        <v>8</v>
      </c>
      <c r="F514" t="s">
        <v>9</v>
      </c>
      <c r="G514" t="s">
        <v>56</v>
      </c>
      <c r="H514" t="s">
        <v>1239</v>
      </c>
      <c r="O514" s="3"/>
    </row>
    <row r="515" spans="1:15" x14ac:dyDescent="0.3">
      <c r="A515">
        <v>513</v>
      </c>
      <c r="B515" t="s">
        <v>1240</v>
      </c>
      <c r="C515">
        <v>1.95</v>
      </c>
      <c r="D515" s="1" t="s">
        <v>2799</v>
      </c>
      <c r="E515" t="s">
        <v>13</v>
      </c>
      <c r="F515" t="s">
        <v>87</v>
      </c>
      <c r="G515" t="s">
        <v>28</v>
      </c>
      <c r="H515" t="s">
        <v>1241</v>
      </c>
      <c r="O515" s="3"/>
    </row>
    <row r="516" spans="1:15" x14ac:dyDescent="0.3">
      <c r="A516">
        <v>514</v>
      </c>
      <c r="B516" t="s">
        <v>1242</v>
      </c>
      <c r="C516">
        <v>1.9</v>
      </c>
      <c r="D516" s="1">
        <v>42746</v>
      </c>
      <c r="E516" t="s">
        <v>13</v>
      </c>
      <c r="F516" t="s">
        <v>87</v>
      </c>
      <c r="G516" t="s">
        <v>28</v>
      </c>
      <c r="H516" t="s">
        <v>1243</v>
      </c>
      <c r="O516" s="3"/>
    </row>
    <row r="517" spans="1:15" x14ac:dyDescent="0.3">
      <c r="A517">
        <v>515</v>
      </c>
      <c r="B517" t="s">
        <v>1244</v>
      </c>
      <c r="C517">
        <v>1.9</v>
      </c>
      <c r="D517" s="1">
        <v>43467</v>
      </c>
      <c r="E517" t="s">
        <v>8</v>
      </c>
      <c r="F517" t="s">
        <v>59</v>
      </c>
      <c r="G517" t="s">
        <v>19</v>
      </c>
      <c r="H517" t="s">
        <v>1245</v>
      </c>
      <c r="O517" s="3"/>
    </row>
    <row r="518" spans="1:15" x14ac:dyDescent="0.3">
      <c r="A518">
        <v>516</v>
      </c>
      <c r="B518" t="s">
        <v>1246</v>
      </c>
      <c r="C518">
        <v>1.9</v>
      </c>
      <c r="D518" s="1" t="s">
        <v>2829</v>
      </c>
      <c r="E518" t="s">
        <v>13</v>
      </c>
      <c r="F518" t="s">
        <v>780</v>
      </c>
      <c r="G518" t="s">
        <v>23</v>
      </c>
      <c r="H518" t="s">
        <v>1247</v>
      </c>
      <c r="O518" s="3"/>
    </row>
    <row r="519" spans="1:15" x14ac:dyDescent="0.3">
      <c r="A519">
        <v>517</v>
      </c>
      <c r="B519" t="s">
        <v>1248</v>
      </c>
      <c r="C519">
        <v>1.9</v>
      </c>
      <c r="D519" s="1" t="s">
        <v>2757</v>
      </c>
      <c r="E519" t="s">
        <v>13</v>
      </c>
      <c r="F519" t="s">
        <v>1249</v>
      </c>
      <c r="G519" t="s">
        <v>97</v>
      </c>
      <c r="H519" t="s">
        <v>1250</v>
      </c>
      <c r="O519" s="3"/>
    </row>
    <row r="520" spans="1:15" x14ac:dyDescent="0.3">
      <c r="A520">
        <v>518</v>
      </c>
      <c r="B520" t="s">
        <v>1251</v>
      </c>
      <c r="C520">
        <v>1.9</v>
      </c>
      <c r="D520" s="1">
        <v>44357</v>
      </c>
      <c r="E520" t="s">
        <v>54</v>
      </c>
      <c r="F520" t="s">
        <v>1252</v>
      </c>
      <c r="G520" t="s">
        <v>23</v>
      </c>
      <c r="H520" t="s">
        <v>778</v>
      </c>
      <c r="O520" s="3"/>
    </row>
    <row r="521" spans="1:15" x14ac:dyDescent="0.3">
      <c r="A521">
        <v>519</v>
      </c>
      <c r="B521" t="s">
        <v>1253</v>
      </c>
      <c r="C521">
        <v>1.9</v>
      </c>
      <c r="D521" s="1">
        <v>44807</v>
      </c>
      <c r="E521" t="s">
        <v>13</v>
      </c>
      <c r="F521" t="s">
        <v>437</v>
      </c>
      <c r="G521" t="s">
        <v>23</v>
      </c>
      <c r="H521" t="s">
        <v>1254</v>
      </c>
      <c r="O521" s="3"/>
    </row>
    <row r="522" spans="1:15" x14ac:dyDescent="0.3">
      <c r="A522">
        <v>520</v>
      </c>
      <c r="B522" t="s">
        <v>1255</v>
      </c>
      <c r="C522">
        <v>1.94</v>
      </c>
      <c r="D522" s="1">
        <v>44837</v>
      </c>
      <c r="E522" t="s">
        <v>13</v>
      </c>
      <c r="F522" t="s">
        <v>344</v>
      </c>
      <c r="G522" t="s">
        <v>23</v>
      </c>
      <c r="H522" t="s">
        <v>1256</v>
      </c>
      <c r="O522" s="3"/>
    </row>
    <row r="523" spans="1:15" x14ac:dyDescent="0.3">
      <c r="A523">
        <v>521</v>
      </c>
      <c r="B523" t="s">
        <v>1257</v>
      </c>
      <c r="C523" s="3" t="s">
        <v>2711</v>
      </c>
      <c r="D523" s="1">
        <v>44623</v>
      </c>
      <c r="E523" t="s">
        <v>13</v>
      </c>
      <c r="F523" t="s">
        <v>302</v>
      </c>
      <c r="G523" t="s">
        <v>28</v>
      </c>
      <c r="H523" t="s">
        <v>1258</v>
      </c>
      <c r="O523" s="3"/>
    </row>
    <row r="524" spans="1:15" x14ac:dyDescent="0.3">
      <c r="A524">
        <v>522</v>
      </c>
      <c r="B524" t="s">
        <v>1259</v>
      </c>
      <c r="C524">
        <v>1.9</v>
      </c>
      <c r="D524" s="1" t="s">
        <v>2965</v>
      </c>
      <c r="E524" t="s">
        <v>13</v>
      </c>
      <c r="F524" t="s">
        <v>164</v>
      </c>
      <c r="G524" t="s">
        <v>902</v>
      </c>
      <c r="H524" t="s">
        <v>1260</v>
      </c>
      <c r="O524" s="3"/>
    </row>
    <row r="525" spans="1:15" x14ac:dyDescent="0.3">
      <c r="A525">
        <v>523</v>
      </c>
      <c r="B525" t="s">
        <v>1261</v>
      </c>
      <c r="C525">
        <v>1.9</v>
      </c>
      <c r="D525" s="1">
        <v>44717</v>
      </c>
      <c r="E525" t="s">
        <v>13</v>
      </c>
      <c r="F525" t="s">
        <v>1262</v>
      </c>
      <c r="G525" t="s">
        <v>19</v>
      </c>
      <c r="H525" t="s">
        <v>1263</v>
      </c>
      <c r="O525" s="3"/>
    </row>
    <row r="526" spans="1:15" x14ac:dyDescent="0.3">
      <c r="A526">
        <v>524</v>
      </c>
      <c r="B526" t="s">
        <v>1264</v>
      </c>
      <c r="C526">
        <v>1.87</v>
      </c>
      <c r="D526" s="1">
        <v>44654</v>
      </c>
      <c r="E526" t="s">
        <v>90</v>
      </c>
      <c r="F526" t="s">
        <v>1265</v>
      </c>
      <c r="G526" t="s">
        <v>125</v>
      </c>
      <c r="H526" t="s">
        <v>1266</v>
      </c>
      <c r="O526" s="3"/>
    </row>
    <row r="527" spans="1:15" x14ac:dyDescent="0.3">
      <c r="A527">
        <v>525</v>
      </c>
      <c r="B527" t="s">
        <v>1267</v>
      </c>
      <c r="C527">
        <v>1.85</v>
      </c>
      <c r="D527" s="1" t="s">
        <v>2966</v>
      </c>
      <c r="E527" t="s">
        <v>8</v>
      </c>
      <c r="F527" t="s">
        <v>59</v>
      </c>
      <c r="G527" t="s">
        <v>125</v>
      </c>
      <c r="H527" t="s">
        <v>1268</v>
      </c>
      <c r="O527" s="3"/>
    </row>
    <row r="528" spans="1:15" x14ac:dyDescent="0.3">
      <c r="A528">
        <v>526</v>
      </c>
      <c r="B528" t="s">
        <v>1269</v>
      </c>
      <c r="C528">
        <v>1.83</v>
      </c>
      <c r="D528" s="1" t="s">
        <v>2967</v>
      </c>
      <c r="E528" t="s">
        <v>376</v>
      </c>
      <c r="F528" t="s">
        <v>377</v>
      </c>
      <c r="G528" t="s">
        <v>1270</v>
      </c>
      <c r="H528" t="s">
        <v>1271</v>
      </c>
      <c r="O528" s="3"/>
    </row>
    <row r="529" spans="1:15" x14ac:dyDescent="0.3">
      <c r="A529">
        <v>527</v>
      </c>
      <c r="B529" t="s">
        <v>1272</v>
      </c>
      <c r="C529">
        <v>1.85</v>
      </c>
      <c r="D529" s="1" t="s">
        <v>2917</v>
      </c>
      <c r="E529" t="s">
        <v>13</v>
      </c>
      <c r="F529" t="s">
        <v>164</v>
      </c>
      <c r="G529" t="s">
        <v>23</v>
      </c>
      <c r="H529" t="s">
        <v>1273</v>
      </c>
      <c r="O529" s="3"/>
    </row>
    <row r="530" spans="1:15" x14ac:dyDescent="0.3">
      <c r="A530">
        <v>528</v>
      </c>
      <c r="B530" t="s">
        <v>1274</v>
      </c>
      <c r="C530">
        <v>1.8</v>
      </c>
      <c r="D530" s="1" t="s">
        <v>2920</v>
      </c>
      <c r="E530" t="s">
        <v>13</v>
      </c>
      <c r="F530" t="s">
        <v>87</v>
      </c>
      <c r="G530" t="s">
        <v>97</v>
      </c>
      <c r="H530" t="s">
        <v>1275</v>
      </c>
      <c r="O530" s="3"/>
    </row>
    <row r="531" spans="1:15" x14ac:dyDescent="0.3">
      <c r="A531">
        <v>529</v>
      </c>
      <c r="B531" t="s">
        <v>1276</v>
      </c>
      <c r="C531">
        <v>1.8</v>
      </c>
      <c r="D531" s="1" t="s">
        <v>2761</v>
      </c>
      <c r="E531" t="s">
        <v>13</v>
      </c>
      <c r="F531" t="s">
        <v>22</v>
      </c>
      <c r="G531" t="s">
        <v>15</v>
      </c>
      <c r="H531" t="s">
        <v>1277</v>
      </c>
      <c r="O531" s="3"/>
    </row>
    <row r="532" spans="1:15" x14ac:dyDescent="0.3">
      <c r="A532">
        <v>530</v>
      </c>
      <c r="B532" t="s">
        <v>1278</v>
      </c>
      <c r="C532">
        <v>1.8</v>
      </c>
      <c r="D532" s="1">
        <v>44294</v>
      </c>
      <c r="E532" t="s">
        <v>13</v>
      </c>
      <c r="F532" t="s">
        <v>359</v>
      </c>
      <c r="G532" t="s">
        <v>28</v>
      </c>
      <c r="H532" t="s">
        <v>1279</v>
      </c>
      <c r="O532" s="3"/>
    </row>
    <row r="533" spans="1:15" x14ac:dyDescent="0.3">
      <c r="A533">
        <v>531</v>
      </c>
      <c r="B533" t="s">
        <v>1280</v>
      </c>
      <c r="C533">
        <v>1.8</v>
      </c>
      <c r="D533" s="1" t="s">
        <v>2968</v>
      </c>
      <c r="E533" t="s">
        <v>311</v>
      </c>
      <c r="F533" t="s">
        <v>1281</v>
      </c>
      <c r="G533" t="s">
        <v>10</v>
      </c>
      <c r="H533" t="s">
        <v>1282</v>
      </c>
      <c r="O533" s="3"/>
    </row>
    <row r="534" spans="1:15" x14ac:dyDescent="0.3">
      <c r="A534">
        <v>532</v>
      </c>
      <c r="B534" t="s">
        <v>1283</v>
      </c>
      <c r="C534">
        <v>1.8</v>
      </c>
      <c r="D534" s="1" t="s">
        <v>2955</v>
      </c>
      <c r="E534" t="s">
        <v>13</v>
      </c>
      <c r="F534" t="s">
        <v>87</v>
      </c>
      <c r="G534" t="s">
        <v>70</v>
      </c>
      <c r="H534" t="s">
        <v>1284</v>
      </c>
      <c r="O534" s="3"/>
    </row>
    <row r="535" spans="1:15" x14ac:dyDescent="0.3">
      <c r="A535">
        <v>533</v>
      </c>
      <c r="B535" t="s">
        <v>1285</v>
      </c>
      <c r="C535">
        <v>1.8</v>
      </c>
      <c r="D535" s="1" t="s">
        <v>2969</v>
      </c>
      <c r="E535" t="s">
        <v>54</v>
      </c>
      <c r="F535" t="s">
        <v>55</v>
      </c>
      <c r="G535" t="s">
        <v>23</v>
      </c>
      <c r="H535" t="s">
        <v>1286</v>
      </c>
      <c r="O535" s="3"/>
    </row>
    <row r="536" spans="1:15" x14ac:dyDescent="0.3">
      <c r="A536">
        <v>534</v>
      </c>
      <c r="B536" t="s">
        <v>1287</v>
      </c>
      <c r="C536">
        <v>1.79</v>
      </c>
      <c r="D536" s="1" t="s">
        <v>2937</v>
      </c>
      <c r="E536" t="s">
        <v>13</v>
      </c>
      <c r="F536" t="s">
        <v>326</v>
      </c>
      <c r="G536" t="s">
        <v>97</v>
      </c>
      <c r="H536" t="s">
        <v>1288</v>
      </c>
      <c r="O536" s="3"/>
    </row>
    <row r="537" spans="1:15" x14ac:dyDescent="0.3">
      <c r="A537">
        <v>535</v>
      </c>
      <c r="B537" t="s">
        <v>1289</v>
      </c>
      <c r="C537">
        <v>1.78</v>
      </c>
      <c r="D537" s="1" t="s">
        <v>2970</v>
      </c>
      <c r="E537" t="s">
        <v>8</v>
      </c>
      <c r="F537" t="s">
        <v>59</v>
      </c>
      <c r="G537" t="s">
        <v>125</v>
      </c>
      <c r="H537" t="s">
        <v>1290</v>
      </c>
      <c r="O537" s="3"/>
    </row>
    <row r="538" spans="1:15" x14ac:dyDescent="0.3">
      <c r="A538">
        <v>536</v>
      </c>
      <c r="B538" t="s">
        <v>1291</v>
      </c>
      <c r="C538">
        <v>1.75</v>
      </c>
      <c r="D538" s="1">
        <v>44383</v>
      </c>
      <c r="E538" t="s">
        <v>238</v>
      </c>
      <c r="F538" t="s">
        <v>239</v>
      </c>
      <c r="G538" t="s">
        <v>182</v>
      </c>
      <c r="H538" t="s">
        <v>1292</v>
      </c>
      <c r="O538" s="3"/>
    </row>
    <row r="539" spans="1:15" x14ac:dyDescent="0.3">
      <c r="A539">
        <v>537</v>
      </c>
      <c r="B539" t="s">
        <v>1293</v>
      </c>
      <c r="C539">
        <v>1.75</v>
      </c>
      <c r="D539" s="1" t="s">
        <v>2971</v>
      </c>
      <c r="E539" t="s">
        <v>54</v>
      </c>
      <c r="F539" t="s">
        <v>188</v>
      </c>
      <c r="G539" t="s">
        <v>19</v>
      </c>
      <c r="H539" t="s">
        <v>1294</v>
      </c>
      <c r="O539" s="3"/>
    </row>
    <row r="540" spans="1:15" x14ac:dyDescent="0.3">
      <c r="A540">
        <v>538</v>
      </c>
      <c r="B540" t="s">
        <v>1295</v>
      </c>
      <c r="C540">
        <v>1.75</v>
      </c>
      <c r="D540" s="1" t="s">
        <v>2972</v>
      </c>
      <c r="E540" t="s">
        <v>13</v>
      </c>
      <c r="F540" t="s">
        <v>475</v>
      </c>
      <c r="G540" t="s">
        <v>28</v>
      </c>
      <c r="H540" t="s">
        <v>1296</v>
      </c>
      <c r="O540" s="3"/>
    </row>
    <row r="541" spans="1:15" x14ac:dyDescent="0.3">
      <c r="A541">
        <v>539</v>
      </c>
      <c r="B541" t="s">
        <v>1297</v>
      </c>
      <c r="C541">
        <v>1.8</v>
      </c>
      <c r="D541" s="1" t="s">
        <v>2846</v>
      </c>
      <c r="E541" t="s">
        <v>13</v>
      </c>
      <c r="F541" t="s">
        <v>1298</v>
      </c>
      <c r="G541" t="s">
        <v>182</v>
      </c>
      <c r="H541" t="s">
        <v>1299</v>
      </c>
      <c r="O541" s="3"/>
    </row>
    <row r="542" spans="1:15" x14ac:dyDescent="0.3">
      <c r="A542">
        <v>540</v>
      </c>
      <c r="B542" t="s">
        <v>1300</v>
      </c>
      <c r="C542">
        <v>1.73</v>
      </c>
      <c r="D542" s="1" t="s">
        <v>2973</v>
      </c>
      <c r="E542" t="s">
        <v>8</v>
      </c>
      <c r="F542" t="s">
        <v>9</v>
      </c>
      <c r="G542" t="s">
        <v>185</v>
      </c>
      <c r="H542" t="s">
        <v>1301</v>
      </c>
      <c r="O542" s="3"/>
    </row>
    <row r="543" spans="1:15" x14ac:dyDescent="0.3">
      <c r="A543">
        <v>541</v>
      </c>
      <c r="B543" t="s">
        <v>1302</v>
      </c>
      <c r="C543">
        <v>1.7</v>
      </c>
      <c r="D543" s="1" t="s">
        <v>2974</v>
      </c>
      <c r="E543" t="s">
        <v>13</v>
      </c>
      <c r="F543" t="s">
        <v>87</v>
      </c>
      <c r="G543" t="s">
        <v>10</v>
      </c>
      <c r="H543" t="s">
        <v>1303</v>
      </c>
      <c r="O543" s="3"/>
    </row>
    <row r="544" spans="1:15" x14ac:dyDescent="0.3">
      <c r="A544">
        <v>542</v>
      </c>
      <c r="B544" t="s">
        <v>1304</v>
      </c>
      <c r="C544">
        <v>1.7</v>
      </c>
      <c r="D544" s="1" t="s">
        <v>2975</v>
      </c>
      <c r="E544" t="s">
        <v>13</v>
      </c>
      <c r="F544" t="s">
        <v>87</v>
      </c>
      <c r="G544" t="s">
        <v>78</v>
      </c>
      <c r="H544" t="s">
        <v>1305</v>
      </c>
      <c r="O544" s="3"/>
    </row>
    <row r="545" spans="1:15" x14ac:dyDescent="0.3">
      <c r="A545">
        <v>543</v>
      </c>
      <c r="B545" t="s">
        <v>1306</v>
      </c>
      <c r="C545">
        <v>1.7</v>
      </c>
      <c r="D545" s="1" t="s">
        <v>2976</v>
      </c>
      <c r="E545" t="s">
        <v>13</v>
      </c>
      <c r="F545" t="s">
        <v>22</v>
      </c>
      <c r="G545" t="s">
        <v>78</v>
      </c>
      <c r="H545" t="s">
        <v>1307</v>
      </c>
      <c r="O545" s="3"/>
    </row>
    <row r="546" spans="1:15" x14ac:dyDescent="0.3">
      <c r="A546">
        <v>544</v>
      </c>
      <c r="B546" t="s">
        <v>1308</v>
      </c>
      <c r="C546">
        <v>1.7</v>
      </c>
      <c r="D546" s="1">
        <v>44258</v>
      </c>
      <c r="E546" t="s">
        <v>13</v>
      </c>
      <c r="F546" t="s">
        <v>475</v>
      </c>
      <c r="G546" t="s">
        <v>97</v>
      </c>
      <c r="H546" t="s">
        <v>1309</v>
      </c>
      <c r="O546" s="3"/>
    </row>
    <row r="547" spans="1:15" x14ac:dyDescent="0.3">
      <c r="A547">
        <v>545</v>
      </c>
      <c r="B547" t="s">
        <v>1310</v>
      </c>
      <c r="C547">
        <v>1.7</v>
      </c>
      <c r="D547" s="1">
        <v>44389</v>
      </c>
      <c r="E547" t="s">
        <v>13</v>
      </c>
      <c r="F547" t="s">
        <v>749</v>
      </c>
      <c r="G547" t="s">
        <v>97</v>
      </c>
      <c r="H547" t="s">
        <v>1311</v>
      </c>
      <c r="O547" s="3"/>
    </row>
    <row r="548" spans="1:15" x14ac:dyDescent="0.3">
      <c r="A548">
        <v>546</v>
      </c>
      <c r="B548" t="s">
        <v>1312</v>
      </c>
      <c r="C548">
        <v>1.7</v>
      </c>
      <c r="D548" s="1">
        <v>44869</v>
      </c>
      <c r="E548" t="s">
        <v>13</v>
      </c>
      <c r="F548" t="s">
        <v>1313</v>
      </c>
      <c r="G548" t="s">
        <v>28</v>
      </c>
      <c r="H548" t="s">
        <v>1314</v>
      </c>
      <c r="O548" s="3"/>
    </row>
    <row r="549" spans="1:15" x14ac:dyDescent="0.3">
      <c r="A549">
        <v>547</v>
      </c>
      <c r="B549" t="s">
        <v>1315</v>
      </c>
      <c r="C549">
        <v>1.7</v>
      </c>
      <c r="D549" s="1">
        <v>44779</v>
      </c>
      <c r="E549" t="s">
        <v>31</v>
      </c>
      <c r="F549" t="s">
        <v>32</v>
      </c>
      <c r="G549" t="s">
        <v>56</v>
      </c>
      <c r="H549" t="s">
        <v>1316</v>
      </c>
      <c r="O549" s="3"/>
    </row>
    <row r="550" spans="1:15" x14ac:dyDescent="0.3">
      <c r="A550">
        <v>548</v>
      </c>
      <c r="B550" t="s">
        <v>1317</v>
      </c>
      <c r="C550">
        <v>1.7</v>
      </c>
      <c r="D550" s="1" t="s">
        <v>2977</v>
      </c>
      <c r="E550" t="s">
        <v>13</v>
      </c>
      <c r="F550" t="s">
        <v>22</v>
      </c>
      <c r="G550" t="s">
        <v>28</v>
      </c>
      <c r="H550" t="s">
        <v>1318</v>
      </c>
      <c r="O550" s="3"/>
    </row>
    <row r="551" spans="1:15" x14ac:dyDescent="0.3">
      <c r="A551">
        <v>549</v>
      </c>
      <c r="B551" t="s">
        <v>1319</v>
      </c>
      <c r="C551">
        <v>1.7</v>
      </c>
      <c r="D551" s="1" t="s">
        <v>2978</v>
      </c>
      <c r="E551" t="s">
        <v>13</v>
      </c>
      <c r="F551" t="s">
        <v>87</v>
      </c>
      <c r="G551" t="s">
        <v>15</v>
      </c>
      <c r="H551" t="s">
        <v>1320</v>
      </c>
      <c r="O551" s="3"/>
    </row>
    <row r="552" spans="1:15" x14ac:dyDescent="0.3">
      <c r="A552">
        <v>550</v>
      </c>
      <c r="B552" t="s">
        <v>1321</v>
      </c>
      <c r="C552">
        <v>1.69</v>
      </c>
      <c r="D552" s="1" t="s">
        <v>2922</v>
      </c>
      <c r="E552" t="s">
        <v>13</v>
      </c>
      <c r="F552" t="s">
        <v>749</v>
      </c>
      <c r="G552" t="s">
        <v>97</v>
      </c>
      <c r="H552" t="s">
        <v>1322</v>
      </c>
      <c r="O552" s="3"/>
    </row>
    <row r="553" spans="1:15" x14ac:dyDescent="0.3">
      <c r="A553">
        <v>551</v>
      </c>
      <c r="B553" t="s">
        <v>1323</v>
      </c>
      <c r="C553">
        <v>1.6</v>
      </c>
      <c r="D553" s="1" t="s">
        <v>2806</v>
      </c>
      <c r="E553" t="s">
        <v>13</v>
      </c>
      <c r="F553" t="s">
        <v>87</v>
      </c>
      <c r="G553" t="s">
        <v>97</v>
      </c>
      <c r="H553" t="s">
        <v>313</v>
      </c>
      <c r="O553" s="3"/>
    </row>
    <row r="554" spans="1:15" x14ac:dyDescent="0.3">
      <c r="A554">
        <v>552</v>
      </c>
      <c r="B554" t="s">
        <v>1324</v>
      </c>
      <c r="C554">
        <v>1.7</v>
      </c>
      <c r="D554" s="1">
        <v>44505</v>
      </c>
      <c r="E554" t="s">
        <v>13</v>
      </c>
      <c r="F554" t="s">
        <v>22</v>
      </c>
      <c r="G554" t="s">
        <v>28</v>
      </c>
      <c r="H554" t="s">
        <v>1325</v>
      </c>
      <c r="O554" s="3"/>
    </row>
    <row r="555" spans="1:15" x14ac:dyDescent="0.3">
      <c r="A555">
        <v>553</v>
      </c>
      <c r="B555" t="s">
        <v>1326</v>
      </c>
      <c r="C555">
        <v>1.7</v>
      </c>
      <c r="D555" s="1">
        <v>44386</v>
      </c>
      <c r="E555" t="s">
        <v>1327</v>
      </c>
      <c r="F555" t="s">
        <v>1328</v>
      </c>
      <c r="G555" t="s">
        <v>23</v>
      </c>
      <c r="H555" t="s">
        <v>1329</v>
      </c>
      <c r="O555" s="3"/>
    </row>
    <row r="556" spans="1:15" x14ac:dyDescent="0.3">
      <c r="A556">
        <v>554</v>
      </c>
      <c r="B556" t="s">
        <v>1330</v>
      </c>
      <c r="C556">
        <v>1.7</v>
      </c>
      <c r="D556" s="1">
        <v>44199</v>
      </c>
      <c r="E556" t="s">
        <v>292</v>
      </c>
      <c r="F556" t="s">
        <v>293</v>
      </c>
      <c r="G556" t="s">
        <v>19</v>
      </c>
      <c r="H556" t="s">
        <v>1331</v>
      </c>
      <c r="O556" s="3"/>
    </row>
    <row r="557" spans="1:15" x14ac:dyDescent="0.3">
      <c r="A557">
        <v>555</v>
      </c>
      <c r="B557" t="s">
        <v>1332</v>
      </c>
      <c r="C557">
        <v>1.7</v>
      </c>
      <c r="D557" s="1" t="s">
        <v>2744</v>
      </c>
      <c r="E557" t="s">
        <v>13</v>
      </c>
      <c r="F557" t="s">
        <v>1333</v>
      </c>
      <c r="G557" t="s">
        <v>182</v>
      </c>
      <c r="H557" t="s">
        <v>1334</v>
      </c>
      <c r="O557" s="3"/>
    </row>
    <row r="558" spans="1:15" x14ac:dyDescent="0.3">
      <c r="A558">
        <v>556</v>
      </c>
      <c r="B558" t="s">
        <v>1335</v>
      </c>
      <c r="C558">
        <v>1.7</v>
      </c>
      <c r="D558" s="1">
        <v>44297</v>
      </c>
      <c r="E558" t="s">
        <v>13</v>
      </c>
      <c r="F558" t="s">
        <v>515</v>
      </c>
      <c r="G558" t="s">
        <v>38</v>
      </c>
      <c r="H558" t="s">
        <v>1336</v>
      </c>
      <c r="O558" s="3"/>
    </row>
    <row r="559" spans="1:15" x14ac:dyDescent="0.3">
      <c r="A559">
        <v>557</v>
      </c>
      <c r="B559" t="s">
        <v>1337</v>
      </c>
      <c r="C559">
        <v>1.7</v>
      </c>
      <c r="D559" s="1">
        <v>44388</v>
      </c>
      <c r="E559" t="s">
        <v>13</v>
      </c>
      <c r="F559" t="s">
        <v>200</v>
      </c>
      <c r="G559" t="s">
        <v>10</v>
      </c>
      <c r="H559" t="s">
        <v>1338</v>
      </c>
      <c r="O559" s="3"/>
    </row>
    <row r="560" spans="1:15" x14ac:dyDescent="0.3">
      <c r="A560">
        <v>558</v>
      </c>
      <c r="B560" t="s">
        <v>1339</v>
      </c>
      <c r="C560">
        <v>1.7</v>
      </c>
      <c r="D560" s="1">
        <v>44450</v>
      </c>
      <c r="E560" t="s">
        <v>13</v>
      </c>
      <c r="F560" t="s">
        <v>806</v>
      </c>
      <c r="G560" t="s">
        <v>23</v>
      </c>
      <c r="H560" t="s">
        <v>1340</v>
      </c>
      <c r="O560" s="3"/>
    </row>
    <row r="561" spans="1:15" x14ac:dyDescent="0.3">
      <c r="A561">
        <v>559</v>
      </c>
      <c r="B561" t="s">
        <v>1341</v>
      </c>
      <c r="C561">
        <v>1.7</v>
      </c>
      <c r="D561" s="1">
        <v>44537</v>
      </c>
      <c r="E561" t="s">
        <v>1342</v>
      </c>
      <c r="F561" t="s">
        <v>1343</v>
      </c>
      <c r="G561" t="s">
        <v>19</v>
      </c>
      <c r="H561" t="s">
        <v>1344</v>
      </c>
      <c r="O561" s="3"/>
    </row>
    <row r="562" spans="1:15" x14ac:dyDescent="0.3">
      <c r="A562">
        <v>560</v>
      </c>
      <c r="B562" t="s">
        <v>1345</v>
      </c>
      <c r="C562">
        <v>1.7</v>
      </c>
      <c r="D562" s="1">
        <v>44594</v>
      </c>
      <c r="E562" t="s">
        <v>13</v>
      </c>
      <c r="F562" t="s">
        <v>22</v>
      </c>
      <c r="G562" t="s">
        <v>28</v>
      </c>
      <c r="H562" t="s">
        <v>1346</v>
      </c>
      <c r="O562" s="3"/>
    </row>
    <row r="563" spans="1:15" x14ac:dyDescent="0.3">
      <c r="A563">
        <v>561</v>
      </c>
      <c r="B563" t="s">
        <v>1347</v>
      </c>
      <c r="C563">
        <v>1.7</v>
      </c>
      <c r="D563" s="1" t="s">
        <v>2910</v>
      </c>
      <c r="E563" t="s">
        <v>13</v>
      </c>
      <c r="F563" t="s">
        <v>302</v>
      </c>
      <c r="G563" t="s">
        <v>23</v>
      </c>
      <c r="H563" t="s">
        <v>1348</v>
      </c>
      <c r="O563" s="3"/>
    </row>
    <row r="564" spans="1:15" x14ac:dyDescent="0.3">
      <c r="A564">
        <v>562</v>
      </c>
      <c r="B564" t="s">
        <v>1349</v>
      </c>
      <c r="C564">
        <v>1.65</v>
      </c>
      <c r="D564" s="1" t="s">
        <v>2979</v>
      </c>
      <c r="E564" t="s">
        <v>13</v>
      </c>
      <c r="F564" t="s">
        <v>22</v>
      </c>
      <c r="G564" t="s">
        <v>28</v>
      </c>
      <c r="H564" t="s">
        <v>1350</v>
      </c>
      <c r="O564" s="3"/>
    </row>
    <row r="565" spans="1:15" x14ac:dyDescent="0.3">
      <c r="A565">
        <v>563</v>
      </c>
      <c r="B565" t="s">
        <v>1351</v>
      </c>
      <c r="C565">
        <v>1.65</v>
      </c>
      <c r="D565" s="1" t="s">
        <v>2980</v>
      </c>
      <c r="E565" t="s">
        <v>13</v>
      </c>
      <c r="F565" t="s">
        <v>22</v>
      </c>
      <c r="G565" t="s">
        <v>28</v>
      </c>
      <c r="H565" t="s">
        <v>1352</v>
      </c>
      <c r="O565" s="3"/>
    </row>
    <row r="566" spans="1:15" x14ac:dyDescent="0.3">
      <c r="A566">
        <v>564</v>
      </c>
      <c r="B566" t="s">
        <v>1353</v>
      </c>
      <c r="C566">
        <v>1.62</v>
      </c>
      <c r="D566" s="1">
        <v>43350</v>
      </c>
      <c r="E566" t="s">
        <v>8</v>
      </c>
      <c r="F566" t="s">
        <v>9</v>
      </c>
      <c r="G566" t="s">
        <v>38</v>
      </c>
      <c r="H566" t="s">
        <v>1354</v>
      </c>
      <c r="O566" s="3"/>
    </row>
    <row r="567" spans="1:15" x14ac:dyDescent="0.3">
      <c r="A567">
        <v>565</v>
      </c>
      <c r="B567" t="s">
        <v>1355</v>
      </c>
      <c r="C567">
        <v>1.62</v>
      </c>
      <c r="D567" s="1">
        <v>44866</v>
      </c>
      <c r="E567" t="s">
        <v>13</v>
      </c>
      <c r="F567" t="s">
        <v>22</v>
      </c>
      <c r="G567" t="s">
        <v>97</v>
      </c>
      <c r="H567" t="s">
        <v>1356</v>
      </c>
      <c r="O567" s="3"/>
    </row>
    <row r="568" spans="1:15" x14ac:dyDescent="0.3">
      <c r="A568">
        <v>566</v>
      </c>
      <c r="B568" t="s">
        <v>1357</v>
      </c>
      <c r="C568">
        <v>1.7</v>
      </c>
      <c r="D568" s="1" t="s">
        <v>2981</v>
      </c>
      <c r="E568" t="s">
        <v>54</v>
      </c>
      <c r="F568" t="s">
        <v>55</v>
      </c>
      <c r="G568" t="s">
        <v>19</v>
      </c>
      <c r="H568" t="s">
        <v>1358</v>
      </c>
      <c r="O568" s="3"/>
    </row>
    <row r="569" spans="1:15" x14ac:dyDescent="0.3">
      <c r="A569">
        <v>567</v>
      </c>
      <c r="B569" t="s">
        <v>1359</v>
      </c>
      <c r="C569">
        <v>1.61</v>
      </c>
      <c r="D569" s="1" t="s">
        <v>2982</v>
      </c>
      <c r="E569" t="s">
        <v>8</v>
      </c>
      <c r="F569" t="s">
        <v>1360</v>
      </c>
      <c r="G569" t="s">
        <v>28</v>
      </c>
      <c r="H569" t="s">
        <v>1361</v>
      </c>
      <c r="O569" s="3"/>
    </row>
    <row r="570" spans="1:15" x14ac:dyDescent="0.3">
      <c r="A570">
        <v>568</v>
      </c>
      <c r="B570" t="s">
        <v>1362</v>
      </c>
      <c r="C570">
        <v>1.65</v>
      </c>
      <c r="D570" s="1" t="s">
        <v>2983</v>
      </c>
      <c r="E570" t="s">
        <v>90</v>
      </c>
      <c r="F570" t="s">
        <v>172</v>
      </c>
      <c r="G570" t="s">
        <v>23</v>
      </c>
      <c r="H570" t="s">
        <v>1363</v>
      </c>
      <c r="O570" s="3"/>
    </row>
    <row r="571" spans="1:15" x14ac:dyDescent="0.3">
      <c r="A571">
        <v>569</v>
      </c>
      <c r="B571" t="s">
        <v>1364</v>
      </c>
      <c r="C571">
        <v>1.6</v>
      </c>
      <c r="D571" s="1" t="s">
        <v>2984</v>
      </c>
      <c r="E571" t="s">
        <v>13</v>
      </c>
      <c r="F571" t="s">
        <v>244</v>
      </c>
      <c r="G571" t="s">
        <v>38</v>
      </c>
      <c r="H571" t="s">
        <v>1365</v>
      </c>
      <c r="O571" s="3"/>
    </row>
    <row r="572" spans="1:15" x14ac:dyDescent="0.3">
      <c r="A572">
        <v>570</v>
      </c>
      <c r="B572" t="s">
        <v>1366</v>
      </c>
      <c r="C572">
        <v>1.6</v>
      </c>
      <c r="D572" s="1" t="s">
        <v>2985</v>
      </c>
      <c r="E572" t="s">
        <v>13</v>
      </c>
      <c r="F572" t="s">
        <v>96</v>
      </c>
      <c r="G572" t="s">
        <v>70</v>
      </c>
      <c r="H572" t="s">
        <v>1367</v>
      </c>
      <c r="O572" s="3"/>
    </row>
    <row r="573" spans="1:15" x14ac:dyDescent="0.3">
      <c r="A573">
        <v>571</v>
      </c>
      <c r="B573" t="s">
        <v>1368</v>
      </c>
      <c r="C573">
        <v>1.6</v>
      </c>
      <c r="D573" s="1" t="s">
        <v>2986</v>
      </c>
      <c r="E573" t="s">
        <v>1369</v>
      </c>
      <c r="F573" t="s">
        <v>1370</v>
      </c>
      <c r="G573" t="s">
        <v>10</v>
      </c>
      <c r="H573" t="s">
        <v>1371</v>
      </c>
      <c r="O573" s="3"/>
    </row>
    <row r="574" spans="1:15" x14ac:dyDescent="0.3">
      <c r="A574">
        <v>572</v>
      </c>
      <c r="B574" t="s">
        <v>1372</v>
      </c>
      <c r="C574">
        <v>1.6</v>
      </c>
      <c r="D574" s="1" t="s">
        <v>2771</v>
      </c>
      <c r="E574" t="s">
        <v>8</v>
      </c>
      <c r="F574" t="s">
        <v>265</v>
      </c>
      <c r="G574" t="s">
        <v>125</v>
      </c>
      <c r="H574" t="s">
        <v>1373</v>
      </c>
      <c r="O574" s="3"/>
    </row>
    <row r="575" spans="1:15" x14ac:dyDescent="0.3">
      <c r="A575">
        <v>573</v>
      </c>
      <c r="B575" t="s">
        <v>1374</v>
      </c>
      <c r="C575">
        <v>2.6</v>
      </c>
      <c r="D575" s="1">
        <v>44258</v>
      </c>
      <c r="E575" t="s">
        <v>13</v>
      </c>
      <c r="F575" t="s">
        <v>488</v>
      </c>
      <c r="G575" t="s">
        <v>28</v>
      </c>
      <c r="H575" t="s">
        <v>1375</v>
      </c>
      <c r="O575" s="3"/>
    </row>
    <row r="576" spans="1:15" x14ac:dyDescent="0.3">
      <c r="A576">
        <v>574</v>
      </c>
      <c r="B576" t="s">
        <v>1376</v>
      </c>
      <c r="C576">
        <v>1.6</v>
      </c>
      <c r="D576" s="1" t="s">
        <v>2804</v>
      </c>
      <c r="E576" t="s">
        <v>13</v>
      </c>
      <c r="F576" t="s">
        <v>22</v>
      </c>
      <c r="G576" t="s">
        <v>19</v>
      </c>
      <c r="H576" t="s">
        <v>1377</v>
      </c>
      <c r="O576" s="3"/>
    </row>
    <row r="577" spans="1:15" x14ac:dyDescent="0.3">
      <c r="A577">
        <v>575</v>
      </c>
      <c r="B577" t="s">
        <v>1378</v>
      </c>
      <c r="C577">
        <v>1.6</v>
      </c>
      <c r="D577" s="1" t="s">
        <v>2931</v>
      </c>
      <c r="E577" t="s">
        <v>238</v>
      </c>
      <c r="F577" t="s">
        <v>1379</v>
      </c>
      <c r="G577" t="s">
        <v>28</v>
      </c>
      <c r="H577" t="s">
        <v>1380</v>
      </c>
      <c r="O577" s="3"/>
    </row>
    <row r="578" spans="1:15" x14ac:dyDescent="0.3">
      <c r="A578">
        <v>576</v>
      </c>
      <c r="B578" t="s">
        <v>1381</v>
      </c>
      <c r="C578">
        <v>1.6</v>
      </c>
      <c r="D578" s="1">
        <v>44260</v>
      </c>
      <c r="E578" t="s">
        <v>26</v>
      </c>
      <c r="F578" t="s">
        <v>908</v>
      </c>
      <c r="G578" t="s">
        <v>28</v>
      </c>
      <c r="H578" t="s">
        <v>1382</v>
      </c>
      <c r="O578" s="3"/>
    </row>
    <row r="579" spans="1:15" x14ac:dyDescent="0.3">
      <c r="A579">
        <v>577</v>
      </c>
      <c r="B579" t="s">
        <v>1383</v>
      </c>
      <c r="C579">
        <v>1.6</v>
      </c>
      <c r="D579" s="1" t="s">
        <v>2987</v>
      </c>
      <c r="E579" t="s">
        <v>13</v>
      </c>
      <c r="F579" t="s">
        <v>22</v>
      </c>
      <c r="G579" t="s">
        <v>10</v>
      </c>
      <c r="H579" t="s">
        <v>1384</v>
      </c>
      <c r="O579" s="3"/>
    </row>
    <row r="580" spans="1:15" x14ac:dyDescent="0.3">
      <c r="A580">
        <v>578</v>
      </c>
      <c r="B580" t="s">
        <v>1385</v>
      </c>
      <c r="C580">
        <v>1.6</v>
      </c>
      <c r="D580" s="1" t="s">
        <v>2979</v>
      </c>
      <c r="E580" t="s">
        <v>13</v>
      </c>
      <c r="F580" t="s">
        <v>22</v>
      </c>
      <c r="G580" t="s">
        <v>902</v>
      </c>
      <c r="H580" t="s">
        <v>1386</v>
      </c>
      <c r="O580" s="3"/>
    </row>
    <row r="581" spans="1:15" x14ac:dyDescent="0.3">
      <c r="A581">
        <v>579</v>
      </c>
      <c r="B581" t="s">
        <v>1387</v>
      </c>
      <c r="C581">
        <v>1.36</v>
      </c>
      <c r="D581" s="1" t="s">
        <v>2780</v>
      </c>
      <c r="E581" t="s">
        <v>13</v>
      </c>
      <c r="F581" t="s">
        <v>22</v>
      </c>
      <c r="G581" t="s">
        <v>23</v>
      </c>
      <c r="H581" t="s">
        <v>1388</v>
      </c>
      <c r="O581" s="3"/>
    </row>
    <row r="582" spans="1:15" x14ac:dyDescent="0.3">
      <c r="A582">
        <v>580</v>
      </c>
      <c r="B582" t="s">
        <v>1389</v>
      </c>
      <c r="C582">
        <v>1.36</v>
      </c>
      <c r="D582" s="1" t="s">
        <v>2988</v>
      </c>
      <c r="E582" t="s">
        <v>13</v>
      </c>
      <c r="F582" t="s">
        <v>749</v>
      </c>
      <c r="G582" t="s">
        <v>97</v>
      </c>
      <c r="H582" t="s">
        <v>1390</v>
      </c>
      <c r="O582" s="3"/>
    </row>
    <row r="583" spans="1:15" x14ac:dyDescent="0.3">
      <c r="A583">
        <v>581</v>
      </c>
      <c r="B583" t="s">
        <v>1391</v>
      </c>
      <c r="C583">
        <v>1.5</v>
      </c>
      <c r="D583" s="1" t="s">
        <v>2919</v>
      </c>
      <c r="E583" t="s">
        <v>1392</v>
      </c>
      <c r="F583" t="s">
        <v>1393</v>
      </c>
      <c r="G583" t="s">
        <v>38</v>
      </c>
      <c r="H583" t="s">
        <v>1394</v>
      </c>
      <c r="O583" s="3"/>
    </row>
    <row r="584" spans="1:15" x14ac:dyDescent="0.3">
      <c r="A584">
        <v>582</v>
      </c>
      <c r="B584" t="s">
        <v>1395</v>
      </c>
      <c r="C584">
        <v>1.6</v>
      </c>
      <c r="D584" s="1" t="s">
        <v>2919</v>
      </c>
      <c r="E584" t="s">
        <v>13</v>
      </c>
      <c r="F584" t="s">
        <v>87</v>
      </c>
      <c r="G584" t="s">
        <v>10</v>
      </c>
      <c r="H584" t="s">
        <v>1396</v>
      </c>
      <c r="O584" s="3"/>
    </row>
    <row r="585" spans="1:15" x14ac:dyDescent="0.3">
      <c r="A585">
        <v>583</v>
      </c>
      <c r="B585" t="s">
        <v>1397</v>
      </c>
      <c r="C585">
        <v>1.6</v>
      </c>
      <c r="D585" s="1">
        <v>44414</v>
      </c>
      <c r="E585" t="s">
        <v>1081</v>
      </c>
      <c r="F585" t="s">
        <v>1082</v>
      </c>
      <c r="G585" t="s">
        <v>23</v>
      </c>
      <c r="H585" t="s">
        <v>1398</v>
      </c>
      <c r="O585" s="3"/>
    </row>
    <row r="586" spans="1:15" x14ac:dyDescent="0.3">
      <c r="A586">
        <v>584</v>
      </c>
      <c r="B586" t="s">
        <v>1399</v>
      </c>
      <c r="C586">
        <v>1.6</v>
      </c>
      <c r="D586" s="1">
        <v>44262</v>
      </c>
      <c r="E586" t="s">
        <v>13</v>
      </c>
      <c r="F586" t="s">
        <v>22</v>
      </c>
      <c r="G586" t="s">
        <v>23</v>
      </c>
      <c r="H586" t="s">
        <v>1400</v>
      </c>
      <c r="O586" s="3"/>
    </row>
    <row r="587" spans="1:15" x14ac:dyDescent="0.3">
      <c r="A587">
        <v>585</v>
      </c>
      <c r="B587" t="s">
        <v>1401</v>
      </c>
      <c r="C587">
        <v>1.7</v>
      </c>
      <c r="D587" s="1">
        <v>44236</v>
      </c>
      <c r="E587" t="s">
        <v>13</v>
      </c>
      <c r="F587" t="s">
        <v>22</v>
      </c>
      <c r="G587" t="s">
        <v>23</v>
      </c>
      <c r="H587" t="s">
        <v>1402</v>
      </c>
      <c r="O587" s="3"/>
    </row>
    <row r="588" spans="1:15" x14ac:dyDescent="0.3">
      <c r="A588">
        <v>586</v>
      </c>
      <c r="B588" t="s">
        <v>1403</v>
      </c>
      <c r="C588">
        <v>1.6</v>
      </c>
      <c r="D588" s="1" t="s">
        <v>2989</v>
      </c>
      <c r="E588" t="s">
        <v>13</v>
      </c>
      <c r="F588" t="s">
        <v>705</v>
      </c>
      <c r="G588" t="s">
        <v>97</v>
      </c>
      <c r="H588" t="s">
        <v>1404</v>
      </c>
      <c r="O588" s="3"/>
    </row>
    <row r="589" spans="1:15" x14ac:dyDescent="0.3">
      <c r="A589">
        <v>587</v>
      </c>
      <c r="B589" t="s">
        <v>1405</v>
      </c>
      <c r="C589">
        <v>1.6</v>
      </c>
      <c r="D589" s="1">
        <v>43500</v>
      </c>
      <c r="E589" t="s">
        <v>13</v>
      </c>
      <c r="F589" t="s">
        <v>164</v>
      </c>
      <c r="G589" t="s">
        <v>35</v>
      </c>
      <c r="H589" t="s">
        <v>1406</v>
      </c>
      <c r="O589" s="3"/>
    </row>
    <row r="590" spans="1:15" x14ac:dyDescent="0.3">
      <c r="A590">
        <v>588</v>
      </c>
      <c r="B590" t="s">
        <v>1407</v>
      </c>
      <c r="C590">
        <v>1.6</v>
      </c>
      <c r="D590" s="1">
        <v>44563</v>
      </c>
      <c r="E590" t="s">
        <v>532</v>
      </c>
      <c r="F590" t="s">
        <v>533</v>
      </c>
      <c r="G590" t="s">
        <v>23</v>
      </c>
      <c r="H590" t="s">
        <v>1408</v>
      </c>
      <c r="O590" s="3"/>
    </row>
    <row r="591" spans="1:15" x14ac:dyDescent="0.3">
      <c r="A591">
        <v>589</v>
      </c>
      <c r="B591" t="s">
        <v>1409</v>
      </c>
      <c r="C591">
        <v>1.6</v>
      </c>
      <c r="D591" s="1" t="s">
        <v>2830</v>
      </c>
      <c r="E591" t="s">
        <v>13</v>
      </c>
      <c r="F591" t="s">
        <v>87</v>
      </c>
      <c r="G591" t="s">
        <v>23</v>
      </c>
      <c r="H591" t="s">
        <v>1410</v>
      </c>
      <c r="O591" s="3"/>
    </row>
    <row r="592" spans="1:15" x14ac:dyDescent="0.3">
      <c r="A592">
        <v>590</v>
      </c>
      <c r="B592" t="s">
        <v>1411</v>
      </c>
      <c r="C592">
        <v>1.6</v>
      </c>
      <c r="D592" s="1">
        <v>44746</v>
      </c>
      <c r="E592" t="s">
        <v>451</v>
      </c>
      <c r="F592" t="s">
        <v>452</v>
      </c>
      <c r="G592" t="s">
        <v>182</v>
      </c>
      <c r="H592" t="s">
        <v>1412</v>
      </c>
      <c r="O592" s="3"/>
    </row>
    <row r="593" spans="1:15" x14ac:dyDescent="0.3">
      <c r="A593">
        <v>591</v>
      </c>
      <c r="B593" t="s">
        <v>1413</v>
      </c>
      <c r="C593">
        <v>1.6</v>
      </c>
      <c r="D593" s="1">
        <v>44748</v>
      </c>
      <c r="E593" t="s">
        <v>13</v>
      </c>
      <c r="F593" t="s">
        <v>22</v>
      </c>
      <c r="G593" t="s">
        <v>182</v>
      </c>
      <c r="H593" t="s">
        <v>1414</v>
      </c>
      <c r="O593" s="3"/>
    </row>
    <row r="594" spans="1:15" x14ac:dyDescent="0.3">
      <c r="A594">
        <v>592</v>
      </c>
      <c r="B594" t="s">
        <v>1415</v>
      </c>
      <c r="C594">
        <v>1.6</v>
      </c>
      <c r="D594" s="1" t="s">
        <v>2990</v>
      </c>
      <c r="E594" t="s">
        <v>13</v>
      </c>
      <c r="F594" t="s">
        <v>22</v>
      </c>
      <c r="G594" t="s">
        <v>23</v>
      </c>
      <c r="H594" t="s">
        <v>1416</v>
      </c>
      <c r="O594" s="3"/>
    </row>
    <row r="595" spans="1:15" x14ac:dyDescent="0.3">
      <c r="A595">
        <v>593</v>
      </c>
      <c r="B595" t="s">
        <v>1417</v>
      </c>
      <c r="C595">
        <v>1.6</v>
      </c>
      <c r="D595" s="1" t="s">
        <v>2977</v>
      </c>
      <c r="E595" t="s">
        <v>13</v>
      </c>
      <c r="F595" t="s">
        <v>22</v>
      </c>
      <c r="G595" t="s">
        <v>28</v>
      </c>
      <c r="H595" t="s">
        <v>1418</v>
      </c>
      <c r="O595" s="3"/>
    </row>
    <row r="596" spans="1:15" x14ac:dyDescent="0.3">
      <c r="A596">
        <v>594</v>
      </c>
      <c r="B596" t="s">
        <v>1419</v>
      </c>
      <c r="C596">
        <v>1.59</v>
      </c>
      <c r="D596" s="1">
        <v>42593</v>
      </c>
      <c r="E596" t="s">
        <v>1420</v>
      </c>
      <c r="F596" t="s">
        <v>1421</v>
      </c>
      <c r="G596" t="s">
        <v>78</v>
      </c>
      <c r="H596" t="s">
        <v>1422</v>
      </c>
      <c r="O596" s="3"/>
    </row>
    <row r="597" spans="1:15" x14ac:dyDescent="0.3">
      <c r="A597">
        <v>595</v>
      </c>
      <c r="B597" t="s">
        <v>1423</v>
      </c>
      <c r="C597">
        <v>1.58</v>
      </c>
      <c r="D597" s="1" t="s">
        <v>2751</v>
      </c>
      <c r="E597" t="s">
        <v>8</v>
      </c>
      <c r="F597" t="s">
        <v>9</v>
      </c>
      <c r="G597" t="s">
        <v>185</v>
      </c>
      <c r="H597" t="s">
        <v>1424</v>
      </c>
      <c r="O597" s="3"/>
    </row>
    <row r="598" spans="1:15" x14ac:dyDescent="0.3">
      <c r="A598">
        <v>596</v>
      </c>
      <c r="B598" t="s">
        <v>1425</v>
      </c>
      <c r="C598" s="3" t="s">
        <v>2712</v>
      </c>
      <c r="D598" s="1" t="s">
        <v>2991</v>
      </c>
      <c r="E598" t="s">
        <v>13</v>
      </c>
      <c r="F598" t="s">
        <v>806</v>
      </c>
      <c r="G598" t="s">
        <v>70</v>
      </c>
      <c r="H598" t="s">
        <v>1426</v>
      </c>
      <c r="O598" s="3"/>
    </row>
    <row r="599" spans="1:15" x14ac:dyDescent="0.3">
      <c r="A599">
        <v>597</v>
      </c>
      <c r="B599" t="s">
        <v>1427</v>
      </c>
      <c r="C599">
        <v>1.55</v>
      </c>
      <c r="D599" s="1" t="s">
        <v>2992</v>
      </c>
      <c r="E599" t="s">
        <v>13</v>
      </c>
      <c r="F599" t="s">
        <v>87</v>
      </c>
      <c r="G599" t="s">
        <v>23</v>
      </c>
      <c r="H599" t="s">
        <v>1428</v>
      </c>
      <c r="O599" s="3"/>
    </row>
    <row r="600" spans="1:15" x14ac:dyDescent="0.3">
      <c r="A600">
        <v>598</v>
      </c>
      <c r="B600" t="s">
        <v>1429</v>
      </c>
      <c r="C600">
        <v>1.55</v>
      </c>
      <c r="D600" s="1" t="s">
        <v>2787</v>
      </c>
      <c r="E600" t="s">
        <v>8</v>
      </c>
      <c r="F600" t="s">
        <v>9</v>
      </c>
      <c r="G600" t="s">
        <v>23</v>
      </c>
      <c r="H600" t="s">
        <v>1430</v>
      </c>
      <c r="O600" s="3"/>
    </row>
    <row r="601" spans="1:15" x14ac:dyDescent="0.3">
      <c r="A601">
        <v>599</v>
      </c>
      <c r="B601" t="s">
        <v>1431</v>
      </c>
      <c r="C601">
        <v>1.55</v>
      </c>
      <c r="D601" s="1">
        <v>44199</v>
      </c>
      <c r="E601" t="s">
        <v>8</v>
      </c>
      <c r="F601" t="s">
        <v>59</v>
      </c>
      <c r="G601" t="s">
        <v>70</v>
      </c>
      <c r="H601" t="s">
        <v>1432</v>
      </c>
      <c r="O601" s="3"/>
    </row>
    <row r="602" spans="1:15" x14ac:dyDescent="0.3">
      <c r="A602">
        <v>600</v>
      </c>
      <c r="B602" t="s">
        <v>1433</v>
      </c>
      <c r="C602">
        <v>1.55</v>
      </c>
      <c r="D602" s="1" t="s">
        <v>2993</v>
      </c>
      <c r="E602" t="s">
        <v>8</v>
      </c>
      <c r="F602" t="s">
        <v>1434</v>
      </c>
      <c r="G602" t="s">
        <v>15</v>
      </c>
      <c r="H602" t="s">
        <v>1435</v>
      </c>
      <c r="O602" s="3"/>
    </row>
    <row r="603" spans="1:15" x14ac:dyDescent="0.3">
      <c r="A603">
        <v>601</v>
      </c>
      <c r="B603" t="s">
        <v>1436</v>
      </c>
      <c r="C603">
        <v>1.55</v>
      </c>
      <c r="D603" s="1">
        <v>44203</v>
      </c>
      <c r="E603" t="s">
        <v>877</v>
      </c>
      <c r="F603" t="s">
        <v>878</v>
      </c>
      <c r="G603" t="s">
        <v>35</v>
      </c>
      <c r="H603" t="s">
        <v>1437</v>
      </c>
      <c r="O603" s="3"/>
    </row>
    <row r="604" spans="1:15" x14ac:dyDescent="0.3">
      <c r="A604">
        <v>602</v>
      </c>
      <c r="B604" t="s">
        <v>1438</v>
      </c>
      <c r="C604">
        <v>1.53</v>
      </c>
      <c r="D604" s="1" t="s">
        <v>2775</v>
      </c>
      <c r="E604" t="s">
        <v>13</v>
      </c>
      <c r="F604" t="s">
        <v>22</v>
      </c>
      <c r="G604" t="s">
        <v>28</v>
      </c>
      <c r="H604" t="s">
        <v>1439</v>
      </c>
      <c r="O604" s="3"/>
    </row>
    <row r="605" spans="1:15" x14ac:dyDescent="0.3">
      <c r="A605">
        <v>603</v>
      </c>
      <c r="B605" t="s">
        <v>1440</v>
      </c>
      <c r="C605">
        <v>1.52</v>
      </c>
      <c r="D605" s="1" t="s">
        <v>2994</v>
      </c>
      <c r="E605" t="s">
        <v>8</v>
      </c>
      <c r="F605" t="s">
        <v>59</v>
      </c>
      <c r="G605" t="s">
        <v>185</v>
      </c>
      <c r="H605" t="s">
        <v>1441</v>
      </c>
      <c r="O605" s="3"/>
    </row>
    <row r="606" spans="1:15" x14ac:dyDescent="0.3">
      <c r="A606">
        <v>604</v>
      </c>
      <c r="B606" t="s">
        <v>1442</v>
      </c>
      <c r="C606">
        <v>1.52</v>
      </c>
      <c r="D606" s="1">
        <v>43468</v>
      </c>
      <c r="E606" t="s">
        <v>8</v>
      </c>
      <c r="F606" t="s">
        <v>1443</v>
      </c>
      <c r="G606" t="s">
        <v>19</v>
      </c>
      <c r="H606" t="s">
        <v>1444</v>
      </c>
      <c r="O606" s="3"/>
    </row>
    <row r="607" spans="1:15" x14ac:dyDescent="0.3">
      <c r="A607">
        <v>605</v>
      </c>
      <c r="B607" t="s">
        <v>1445</v>
      </c>
      <c r="C607">
        <v>1.51</v>
      </c>
      <c r="D607" s="1" t="s">
        <v>2959</v>
      </c>
      <c r="E607" t="s">
        <v>8</v>
      </c>
      <c r="F607" t="s">
        <v>1446</v>
      </c>
      <c r="G607" t="s">
        <v>15</v>
      </c>
      <c r="H607" t="s">
        <v>1447</v>
      </c>
      <c r="O607" s="3"/>
    </row>
    <row r="608" spans="1:15" x14ac:dyDescent="0.3">
      <c r="A608">
        <v>606</v>
      </c>
      <c r="B608" t="s">
        <v>1448</v>
      </c>
      <c r="C608">
        <v>1.5</v>
      </c>
      <c r="D608" s="1">
        <v>41457</v>
      </c>
      <c r="E608" t="s">
        <v>13</v>
      </c>
      <c r="F608" t="s">
        <v>1449</v>
      </c>
      <c r="G608" t="s">
        <v>38</v>
      </c>
      <c r="H608" t="s">
        <v>1450</v>
      </c>
      <c r="O608" s="3"/>
    </row>
    <row r="609" spans="1:15" x14ac:dyDescent="0.3">
      <c r="A609">
        <v>607</v>
      </c>
      <c r="B609" t="s">
        <v>1451</v>
      </c>
      <c r="C609">
        <v>1.5</v>
      </c>
      <c r="D609" s="1">
        <v>44748</v>
      </c>
      <c r="E609" t="s">
        <v>1452</v>
      </c>
      <c r="F609" t="s">
        <v>1453</v>
      </c>
      <c r="G609" t="s">
        <v>23</v>
      </c>
      <c r="H609" t="s">
        <v>1454</v>
      </c>
      <c r="O609" s="3"/>
    </row>
    <row r="610" spans="1:15" x14ac:dyDescent="0.3">
      <c r="A610">
        <v>608</v>
      </c>
      <c r="B610" t="s">
        <v>1455</v>
      </c>
      <c r="C610">
        <v>1.5</v>
      </c>
      <c r="D610" s="1" t="s">
        <v>2967</v>
      </c>
      <c r="E610" t="s">
        <v>13</v>
      </c>
      <c r="F610" t="s">
        <v>749</v>
      </c>
      <c r="G610" t="s">
        <v>97</v>
      </c>
      <c r="H610" t="s">
        <v>1456</v>
      </c>
      <c r="O610" s="3"/>
    </row>
    <row r="611" spans="1:15" x14ac:dyDescent="0.3">
      <c r="A611">
        <v>609</v>
      </c>
      <c r="B611" t="s">
        <v>1457</v>
      </c>
      <c r="C611">
        <v>1.5</v>
      </c>
      <c r="D611" s="1" t="s">
        <v>2995</v>
      </c>
      <c r="E611" t="s">
        <v>8</v>
      </c>
      <c r="F611" t="s">
        <v>9</v>
      </c>
      <c r="G611" t="s">
        <v>189</v>
      </c>
      <c r="H611" t="s">
        <v>1458</v>
      </c>
      <c r="O611" s="3"/>
    </row>
    <row r="612" spans="1:15" x14ac:dyDescent="0.3">
      <c r="A612">
        <v>610</v>
      </c>
      <c r="B612" t="s">
        <v>1459</v>
      </c>
      <c r="C612">
        <v>1.5</v>
      </c>
      <c r="D612" s="1" t="s">
        <v>2996</v>
      </c>
      <c r="E612" t="s">
        <v>8</v>
      </c>
      <c r="F612" t="s">
        <v>59</v>
      </c>
      <c r="G612" t="s">
        <v>19</v>
      </c>
      <c r="H612" t="s">
        <v>1460</v>
      </c>
      <c r="O612" s="3"/>
    </row>
    <row r="613" spans="1:15" x14ac:dyDescent="0.3">
      <c r="A613">
        <v>611</v>
      </c>
      <c r="B613" t="s">
        <v>1461</v>
      </c>
      <c r="C613">
        <v>1.5</v>
      </c>
      <c r="D613" s="1" t="s">
        <v>2997</v>
      </c>
      <c r="E613" t="s">
        <v>31</v>
      </c>
      <c r="F613" t="s">
        <v>32</v>
      </c>
      <c r="G613" t="s">
        <v>125</v>
      </c>
      <c r="H613" t="s">
        <v>1462</v>
      </c>
      <c r="O613" s="3"/>
    </row>
    <row r="614" spans="1:15" x14ac:dyDescent="0.3">
      <c r="A614">
        <v>612</v>
      </c>
      <c r="B614" t="s">
        <v>1463</v>
      </c>
      <c r="C614">
        <v>1.5</v>
      </c>
      <c r="D614" s="1">
        <v>42953</v>
      </c>
      <c r="E614" t="s">
        <v>8</v>
      </c>
      <c r="F614" t="s">
        <v>265</v>
      </c>
      <c r="G614" t="s">
        <v>38</v>
      </c>
      <c r="H614" t="s">
        <v>1464</v>
      </c>
      <c r="O614" s="3"/>
    </row>
    <row r="615" spans="1:15" x14ac:dyDescent="0.3">
      <c r="A615">
        <v>613</v>
      </c>
      <c r="B615" t="s">
        <v>1465</v>
      </c>
      <c r="C615">
        <v>1.5</v>
      </c>
      <c r="D615" s="1" t="s">
        <v>2998</v>
      </c>
      <c r="E615" t="s">
        <v>8</v>
      </c>
      <c r="F615" t="s">
        <v>59</v>
      </c>
      <c r="G615" t="s">
        <v>56</v>
      </c>
      <c r="H615" t="s">
        <v>1466</v>
      </c>
      <c r="O615" s="3"/>
    </row>
    <row r="616" spans="1:15" x14ac:dyDescent="0.3">
      <c r="A616">
        <v>614</v>
      </c>
      <c r="B616" t="s">
        <v>1467</v>
      </c>
      <c r="C616">
        <v>1.5</v>
      </c>
      <c r="D616" s="1">
        <v>42746</v>
      </c>
      <c r="E616" t="s">
        <v>8</v>
      </c>
      <c r="F616" t="s">
        <v>9</v>
      </c>
      <c r="G616" t="s">
        <v>189</v>
      </c>
      <c r="H616" t="s">
        <v>1468</v>
      </c>
      <c r="O616" s="3"/>
    </row>
    <row r="617" spans="1:15" x14ac:dyDescent="0.3">
      <c r="A617">
        <v>615</v>
      </c>
      <c r="B617" t="s">
        <v>1469</v>
      </c>
      <c r="C617">
        <v>1.5</v>
      </c>
      <c r="D617" s="1" t="s">
        <v>2759</v>
      </c>
      <c r="E617" t="s">
        <v>8</v>
      </c>
      <c r="F617" t="s">
        <v>265</v>
      </c>
      <c r="G617" t="s">
        <v>19</v>
      </c>
      <c r="H617" t="s">
        <v>1470</v>
      </c>
      <c r="O617" s="3"/>
    </row>
    <row r="618" spans="1:15" x14ac:dyDescent="0.3">
      <c r="A618">
        <v>616</v>
      </c>
      <c r="B618" t="s">
        <v>1471</v>
      </c>
      <c r="C618">
        <v>1.5</v>
      </c>
      <c r="D618" s="1" t="s">
        <v>2999</v>
      </c>
      <c r="E618" t="s">
        <v>8</v>
      </c>
      <c r="F618" t="s">
        <v>9</v>
      </c>
      <c r="G618" t="s">
        <v>78</v>
      </c>
      <c r="H618" t="s">
        <v>1472</v>
      </c>
      <c r="O618" s="3"/>
    </row>
    <row r="619" spans="1:15" x14ac:dyDescent="0.3">
      <c r="A619">
        <v>617</v>
      </c>
      <c r="B619" t="s">
        <v>1473</v>
      </c>
      <c r="C619">
        <v>1.5</v>
      </c>
      <c r="D619" s="1" t="s">
        <v>2945</v>
      </c>
      <c r="E619" t="s">
        <v>13</v>
      </c>
      <c r="F619" t="s">
        <v>749</v>
      </c>
      <c r="G619" t="s">
        <v>125</v>
      </c>
      <c r="H619" t="s">
        <v>1474</v>
      </c>
      <c r="O619" s="3"/>
    </row>
    <row r="620" spans="1:15" x14ac:dyDescent="0.3">
      <c r="A620">
        <v>618</v>
      </c>
      <c r="B620" t="s">
        <v>1475</v>
      </c>
      <c r="C620">
        <v>1.5</v>
      </c>
      <c r="D620" s="1" t="s">
        <v>3000</v>
      </c>
      <c r="E620" t="s">
        <v>13</v>
      </c>
      <c r="F620" t="s">
        <v>22</v>
      </c>
      <c r="G620" t="s">
        <v>23</v>
      </c>
      <c r="H620" t="s">
        <v>1476</v>
      </c>
      <c r="O620" s="3"/>
    </row>
    <row r="621" spans="1:15" x14ac:dyDescent="0.3">
      <c r="A621">
        <v>619</v>
      </c>
      <c r="B621" t="s">
        <v>1477</v>
      </c>
      <c r="C621">
        <v>1.5</v>
      </c>
      <c r="D621" s="1" t="s">
        <v>3001</v>
      </c>
      <c r="E621" t="s">
        <v>13</v>
      </c>
      <c r="F621" t="s">
        <v>22</v>
      </c>
      <c r="G621" t="s">
        <v>28</v>
      </c>
      <c r="H621" t="s">
        <v>1478</v>
      </c>
      <c r="O621" s="3"/>
    </row>
    <row r="622" spans="1:15" x14ac:dyDescent="0.3">
      <c r="A622">
        <v>620</v>
      </c>
      <c r="B622" t="s">
        <v>1479</v>
      </c>
      <c r="C622">
        <v>1.5</v>
      </c>
      <c r="D622" s="1" t="s">
        <v>2827</v>
      </c>
      <c r="E622" t="s">
        <v>13</v>
      </c>
      <c r="F622" t="s">
        <v>406</v>
      </c>
      <c r="G622" t="s">
        <v>28</v>
      </c>
      <c r="H622" t="s">
        <v>1480</v>
      </c>
      <c r="O622" s="3"/>
    </row>
    <row r="623" spans="1:15" x14ac:dyDescent="0.3">
      <c r="A623">
        <v>621</v>
      </c>
      <c r="B623" t="s">
        <v>1481</v>
      </c>
      <c r="C623">
        <v>1.5</v>
      </c>
      <c r="D623" s="1" t="s">
        <v>2757</v>
      </c>
      <c r="E623" t="s">
        <v>13</v>
      </c>
      <c r="F623" t="s">
        <v>87</v>
      </c>
      <c r="G623" t="s">
        <v>97</v>
      </c>
      <c r="H623" t="s">
        <v>1482</v>
      </c>
      <c r="O623" s="3"/>
    </row>
    <row r="624" spans="1:15" x14ac:dyDescent="0.3">
      <c r="A624">
        <v>622</v>
      </c>
      <c r="B624" t="s">
        <v>1483</v>
      </c>
      <c r="C624">
        <v>1.5</v>
      </c>
      <c r="D624" s="1">
        <v>44258</v>
      </c>
      <c r="E624" t="s">
        <v>13</v>
      </c>
      <c r="F624" t="s">
        <v>1484</v>
      </c>
      <c r="G624" t="s">
        <v>15</v>
      </c>
      <c r="H624" t="s">
        <v>1485</v>
      </c>
      <c r="O624" s="3"/>
    </row>
    <row r="625" spans="1:15" x14ac:dyDescent="0.3">
      <c r="A625">
        <v>623</v>
      </c>
      <c r="B625" t="s">
        <v>1486</v>
      </c>
      <c r="C625">
        <v>1.5</v>
      </c>
      <c r="D625" s="1" t="s">
        <v>3002</v>
      </c>
      <c r="E625" t="s">
        <v>13</v>
      </c>
      <c r="F625" t="s">
        <v>905</v>
      </c>
      <c r="G625" t="s">
        <v>182</v>
      </c>
      <c r="H625" t="s">
        <v>1487</v>
      </c>
      <c r="O625" s="3"/>
    </row>
    <row r="626" spans="1:15" x14ac:dyDescent="0.3">
      <c r="A626">
        <v>624</v>
      </c>
      <c r="B626" t="s">
        <v>1488</v>
      </c>
      <c r="C626">
        <v>1.5</v>
      </c>
      <c r="D626" s="1" t="s">
        <v>2784</v>
      </c>
      <c r="E626" t="s">
        <v>13</v>
      </c>
      <c r="F626" t="s">
        <v>22</v>
      </c>
      <c r="G626" t="s">
        <v>23</v>
      </c>
      <c r="H626" t="s">
        <v>1489</v>
      </c>
      <c r="O626" s="3"/>
    </row>
    <row r="627" spans="1:15" x14ac:dyDescent="0.3">
      <c r="A627">
        <v>625</v>
      </c>
      <c r="B627" t="s">
        <v>1490</v>
      </c>
      <c r="C627">
        <v>2</v>
      </c>
      <c r="D627" s="1" t="s">
        <v>3003</v>
      </c>
      <c r="E627" t="s">
        <v>13</v>
      </c>
      <c r="F627" t="s">
        <v>22</v>
      </c>
      <c r="G627" t="s">
        <v>23</v>
      </c>
      <c r="H627" t="s">
        <v>1491</v>
      </c>
      <c r="O627" s="3"/>
    </row>
    <row r="628" spans="1:15" x14ac:dyDescent="0.3">
      <c r="A628">
        <v>626</v>
      </c>
      <c r="B628" t="s">
        <v>1492</v>
      </c>
      <c r="C628">
        <v>1.5</v>
      </c>
      <c r="D628" s="1">
        <v>44475</v>
      </c>
      <c r="E628" t="s">
        <v>292</v>
      </c>
      <c r="F628" t="s">
        <v>293</v>
      </c>
      <c r="G628" t="s">
        <v>70</v>
      </c>
      <c r="H628" t="s">
        <v>1493</v>
      </c>
      <c r="O628" s="3"/>
    </row>
    <row r="629" spans="1:15" x14ac:dyDescent="0.3">
      <c r="A629">
        <v>627</v>
      </c>
      <c r="B629" t="s">
        <v>1494</v>
      </c>
      <c r="C629">
        <v>1.5</v>
      </c>
      <c r="D629" s="1" t="s">
        <v>3004</v>
      </c>
      <c r="E629" t="s">
        <v>311</v>
      </c>
      <c r="F629" t="s">
        <v>312</v>
      </c>
      <c r="G629" t="s">
        <v>70</v>
      </c>
      <c r="H629" t="s">
        <v>1495</v>
      </c>
      <c r="O629" s="3"/>
    </row>
    <row r="630" spans="1:15" x14ac:dyDescent="0.3">
      <c r="A630">
        <v>628</v>
      </c>
      <c r="B630" t="s">
        <v>1496</v>
      </c>
      <c r="C630">
        <v>1.5</v>
      </c>
      <c r="D630" s="1" t="s">
        <v>2876</v>
      </c>
      <c r="E630" t="s">
        <v>8</v>
      </c>
      <c r="F630" t="s">
        <v>59</v>
      </c>
      <c r="G630" t="s">
        <v>35</v>
      </c>
      <c r="H630" t="s">
        <v>1497</v>
      </c>
      <c r="O630" s="3"/>
    </row>
    <row r="631" spans="1:15" x14ac:dyDescent="0.3">
      <c r="A631">
        <v>629</v>
      </c>
      <c r="B631" t="s">
        <v>1498</v>
      </c>
      <c r="C631">
        <v>1.5</v>
      </c>
      <c r="D631" s="1" t="s">
        <v>2852</v>
      </c>
      <c r="E631" t="s">
        <v>13</v>
      </c>
      <c r="F631" t="s">
        <v>1499</v>
      </c>
      <c r="G631" t="s">
        <v>28</v>
      </c>
      <c r="H631" t="s">
        <v>1500</v>
      </c>
      <c r="O631" s="3"/>
    </row>
    <row r="632" spans="1:15" x14ac:dyDescent="0.3">
      <c r="A632">
        <v>630</v>
      </c>
      <c r="B632" t="s">
        <v>1501</v>
      </c>
      <c r="C632">
        <v>1.5</v>
      </c>
      <c r="D632" s="1" t="s">
        <v>2726</v>
      </c>
      <c r="E632" t="s">
        <v>13</v>
      </c>
      <c r="F632" t="s">
        <v>22</v>
      </c>
      <c r="G632" t="s">
        <v>28</v>
      </c>
      <c r="H632" t="s">
        <v>1502</v>
      </c>
      <c r="O632" s="3"/>
    </row>
    <row r="633" spans="1:15" x14ac:dyDescent="0.3">
      <c r="A633">
        <v>631</v>
      </c>
      <c r="B633" t="s">
        <v>1503</v>
      </c>
      <c r="C633">
        <v>1.5</v>
      </c>
      <c r="D633" s="1" t="s">
        <v>3005</v>
      </c>
      <c r="E633" t="s">
        <v>1504</v>
      </c>
      <c r="F633" t="s">
        <v>1505</v>
      </c>
      <c r="G633" t="s">
        <v>78</v>
      </c>
      <c r="H633" t="s">
        <v>1506</v>
      </c>
      <c r="O633" s="3"/>
    </row>
    <row r="634" spans="1:15" x14ac:dyDescent="0.3">
      <c r="A634">
        <v>632</v>
      </c>
      <c r="B634" t="s">
        <v>1507</v>
      </c>
      <c r="C634">
        <v>1.5</v>
      </c>
      <c r="D634" s="1" t="s">
        <v>2929</v>
      </c>
      <c r="E634" t="s">
        <v>26</v>
      </c>
      <c r="F634" t="s">
        <v>1508</v>
      </c>
      <c r="G634" t="s">
        <v>28</v>
      </c>
      <c r="H634" t="s">
        <v>1509</v>
      </c>
      <c r="O634" s="3"/>
    </row>
    <row r="635" spans="1:15" x14ac:dyDescent="0.3">
      <c r="A635">
        <v>633</v>
      </c>
      <c r="B635" t="s">
        <v>1510</v>
      </c>
      <c r="C635">
        <v>1.5</v>
      </c>
      <c r="D635" s="1">
        <v>44294</v>
      </c>
      <c r="E635" t="s">
        <v>13</v>
      </c>
      <c r="F635" t="s">
        <v>1511</v>
      </c>
      <c r="G635" t="s">
        <v>23</v>
      </c>
      <c r="H635" t="s">
        <v>1512</v>
      </c>
      <c r="O635" s="3"/>
    </row>
    <row r="636" spans="1:15" x14ac:dyDescent="0.3">
      <c r="A636">
        <v>634</v>
      </c>
      <c r="B636" t="s">
        <v>1513</v>
      </c>
      <c r="C636">
        <v>1.5</v>
      </c>
      <c r="D636" s="1" t="s">
        <v>2796</v>
      </c>
      <c r="E636" t="s">
        <v>13</v>
      </c>
      <c r="F636" t="s">
        <v>1514</v>
      </c>
      <c r="G636" t="s">
        <v>23</v>
      </c>
      <c r="H636" t="s">
        <v>1515</v>
      </c>
      <c r="O636" s="3"/>
    </row>
    <row r="637" spans="1:15" x14ac:dyDescent="0.3">
      <c r="A637">
        <v>635</v>
      </c>
      <c r="B637" t="s">
        <v>1516</v>
      </c>
      <c r="C637">
        <v>1.5</v>
      </c>
      <c r="D637" s="1" t="s">
        <v>2897</v>
      </c>
      <c r="E637" t="s">
        <v>13</v>
      </c>
      <c r="F637" t="s">
        <v>1517</v>
      </c>
      <c r="G637" t="s">
        <v>28</v>
      </c>
      <c r="H637" t="s">
        <v>1518</v>
      </c>
      <c r="O637" s="3"/>
    </row>
    <row r="638" spans="1:15" x14ac:dyDescent="0.3">
      <c r="A638">
        <v>636</v>
      </c>
      <c r="B638" t="s">
        <v>1519</v>
      </c>
      <c r="C638">
        <v>1.5</v>
      </c>
      <c r="D638" s="1" t="s">
        <v>2917</v>
      </c>
      <c r="E638" t="s">
        <v>31</v>
      </c>
      <c r="F638" t="s">
        <v>1520</v>
      </c>
      <c r="G638" t="s">
        <v>38</v>
      </c>
      <c r="H638" t="s">
        <v>1521</v>
      </c>
      <c r="O638" s="3"/>
    </row>
    <row r="639" spans="1:15" x14ac:dyDescent="0.3">
      <c r="A639">
        <v>637</v>
      </c>
      <c r="B639" t="s">
        <v>1522</v>
      </c>
      <c r="C639">
        <v>1.5</v>
      </c>
      <c r="D639" s="1" t="s">
        <v>2917</v>
      </c>
      <c r="E639" t="s">
        <v>13</v>
      </c>
      <c r="F639" t="s">
        <v>22</v>
      </c>
      <c r="G639" t="s">
        <v>182</v>
      </c>
      <c r="H639" t="s">
        <v>1523</v>
      </c>
      <c r="O639" s="3"/>
    </row>
    <row r="640" spans="1:15" x14ac:dyDescent="0.3">
      <c r="A640">
        <v>638</v>
      </c>
      <c r="B640" t="s">
        <v>1524</v>
      </c>
      <c r="C640">
        <v>1.5</v>
      </c>
      <c r="D640" s="1" t="s">
        <v>3006</v>
      </c>
      <c r="E640" t="s">
        <v>1525</v>
      </c>
      <c r="F640" t="s">
        <v>1526</v>
      </c>
      <c r="G640" t="s">
        <v>23</v>
      </c>
      <c r="H640" t="s">
        <v>1527</v>
      </c>
      <c r="O640" s="3"/>
    </row>
    <row r="641" spans="1:15" x14ac:dyDescent="0.3">
      <c r="A641">
        <v>639</v>
      </c>
      <c r="B641" t="s">
        <v>1528</v>
      </c>
      <c r="C641">
        <v>1.5</v>
      </c>
      <c r="D641" s="1" t="s">
        <v>3007</v>
      </c>
      <c r="E641" t="s">
        <v>13</v>
      </c>
      <c r="F641" t="s">
        <v>87</v>
      </c>
      <c r="G641" t="s">
        <v>28</v>
      </c>
      <c r="H641" t="s">
        <v>1529</v>
      </c>
      <c r="O641" s="3"/>
    </row>
    <row r="642" spans="1:15" x14ac:dyDescent="0.3">
      <c r="A642">
        <v>640</v>
      </c>
      <c r="B642" t="s">
        <v>1530</v>
      </c>
      <c r="C642">
        <v>1.5</v>
      </c>
      <c r="D642" s="1" t="s">
        <v>2992</v>
      </c>
      <c r="E642" t="s">
        <v>13</v>
      </c>
      <c r="F642" t="s">
        <v>1531</v>
      </c>
      <c r="G642" t="s">
        <v>28</v>
      </c>
      <c r="H642" t="s">
        <v>1532</v>
      </c>
      <c r="O642" s="3"/>
    </row>
    <row r="643" spans="1:15" x14ac:dyDescent="0.3">
      <c r="A643">
        <v>641</v>
      </c>
      <c r="B643" t="s">
        <v>1533</v>
      </c>
      <c r="C643">
        <v>1.5</v>
      </c>
      <c r="D643" s="1" t="s">
        <v>3008</v>
      </c>
      <c r="E643" t="s">
        <v>13</v>
      </c>
      <c r="F643" t="s">
        <v>87</v>
      </c>
      <c r="G643" t="s">
        <v>28</v>
      </c>
      <c r="H643" t="s">
        <v>1534</v>
      </c>
      <c r="O643" s="3"/>
    </row>
    <row r="644" spans="1:15" x14ac:dyDescent="0.3">
      <c r="A644">
        <v>642</v>
      </c>
      <c r="B644" t="s">
        <v>1535</v>
      </c>
      <c r="C644">
        <v>1.5</v>
      </c>
      <c r="D644" s="1" t="s">
        <v>3009</v>
      </c>
      <c r="E644" t="s">
        <v>13</v>
      </c>
      <c r="F644" t="s">
        <v>22</v>
      </c>
      <c r="G644" t="s">
        <v>23</v>
      </c>
      <c r="H644" t="s">
        <v>1536</v>
      </c>
      <c r="O644" s="3"/>
    </row>
    <row r="645" spans="1:15" x14ac:dyDescent="0.3">
      <c r="A645">
        <v>643</v>
      </c>
      <c r="B645" t="s">
        <v>1537</v>
      </c>
      <c r="C645">
        <v>1.5</v>
      </c>
      <c r="D645" s="1">
        <v>44480</v>
      </c>
      <c r="E645" t="s">
        <v>13</v>
      </c>
      <c r="F645" t="s">
        <v>87</v>
      </c>
      <c r="G645" t="s">
        <v>28</v>
      </c>
      <c r="H645" t="s">
        <v>1538</v>
      </c>
      <c r="O645" s="3"/>
    </row>
    <row r="646" spans="1:15" x14ac:dyDescent="0.3">
      <c r="A646">
        <v>644</v>
      </c>
      <c r="B646" t="s">
        <v>1539</v>
      </c>
      <c r="C646">
        <v>1.5</v>
      </c>
      <c r="D646" s="1">
        <v>44480</v>
      </c>
      <c r="E646" t="s">
        <v>54</v>
      </c>
      <c r="F646" t="s">
        <v>55</v>
      </c>
      <c r="G646" t="s">
        <v>97</v>
      </c>
      <c r="H646" t="s">
        <v>1540</v>
      </c>
      <c r="O646" s="3"/>
    </row>
    <row r="647" spans="1:15" x14ac:dyDescent="0.3">
      <c r="A647">
        <v>645</v>
      </c>
      <c r="B647" t="s">
        <v>1541</v>
      </c>
      <c r="C647">
        <v>1.5</v>
      </c>
      <c r="D647" s="1">
        <v>44478</v>
      </c>
      <c r="E647" t="s">
        <v>13</v>
      </c>
      <c r="F647" t="s">
        <v>715</v>
      </c>
      <c r="G647" t="s">
        <v>15</v>
      </c>
      <c r="H647" t="s">
        <v>1542</v>
      </c>
      <c r="O647" s="3"/>
    </row>
    <row r="648" spans="1:15" x14ac:dyDescent="0.3">
      <c r="A648">
        <v>646</v>
      </c>
      <c r="B648" t="s">
        <v>1543</v>
      </c>
      <c r="C648">
        <v>1.5</v>
      </c>
      <c r="D648" s="1" t="s">
        <v>2882</v>
      </c>
      <c r="E648" t="s">
        <v>362</v>
      </c>
      <c r="F648" t="s">
        <v>1544</v>
      </c>
      <c r="G648" t="s">
        <v>19</v>
      </c>
      <c r="H648" t="s">
        <v>1545</v>
      </c>
      <c r="O648" s="3"/>
    </row>
    <row r="649" spans="1:15" x14ac:dyDescent="0.3">
      <c r="A649">
        <v>647</v>
      </c>
      <c r="B649" t="s">
        <v>1546</v>
      </c>
      <c r="C649">
        <v>1.5</v>
      </c>
      <c r="D649" s="1" t="s">
        <v>3010</v>
      </c>
      <c r="E649" t="s">
        <v>13</v>
      </c>
      <c r="F649" t="s">
        <v>838</v>
      </c>
      <c r="G649" t="s">
        <v>28</v>
      </c>
      <c r="H649" t="s">
        <v>1547</v>
      </c>
      <c r="O649" s="3"/>
    </row>
    <row r="650" spans="1:15" x14ac:dyDescent="0.3">
      <c r="A650">
        <v>648</v>
      </c>
      <c r="B650" t="s">
        <v>1548</v>
      </c>
      <c r="C650">
        <v>1.5</v>
      </c>
      <c r="D650" s="1" t="s">
        <v>3011</v>
      </c>
      <c r="E650" t="s">
        <v>13</v>
      </c>
      <c r="F650" t="s">
        <v>22</v>
      </c>
      <c r="G650" t="s">
        <v>28</v>
      </c>
      <c r="H650" t="s">
        <v>1549</v>
      </c>
      <c r="O650" s="3"/>
    </row>
    <row r="651" spans="1:15" x14ac:dyDescent="0.3">
      <c r="A651">
        <v>649</v>
      </c>
      <c r="B651" t="s">
        <v>1550</v>
      </c>
      <c r="C651">
        <v>1.5</v>
      </c>
      <c r="D651" s="1">
        <v>44652</v>
      </c>
      <c r="E651" t="s">
        <v>311</v>
      </c>
      <c r="F651" t="s">
        <v>1551</v>
      </c>
      <c r="G651" t="s">
        <v>15</v>
      </c>
      <c r="H651" t="s">
        <v>1552</v>
      </c>
      <c r="O651" s="3"/>
    </row>
    <row r="652" spans="1:15" x14ac:dyDescent="0.3">
      <c r="A652">
        <v>650</v>
      </c>
      <c r="B652" t="s">
        <v>1553</v>
      </c>
      <c r="C652">
        <v>1.5</v>
      </c>
      <c r="D652" s="1">
        <v>44835</v>
      </c>
      <c r="E652" t="s">
        <v>13</v>
      </c>
      <c r="F652" t="s">
        <v>87</v>
      </c>
      <c r="G652" t="s">
        <v>19</v>
      </c>
      <c r="H652" t="s">
        <v>1554</v>
      </c>
      <c r="O652" s="3"/>
    </row>
    <row r="653" spans="1:15" x14ac:dyDescent="0.3">
      <c r="A653">
        <v>651</v>
      </c>
      <c r="B653" t="s">
        <v>1555</v>
      </c>
      <c r="C653">
        <v>1.5</v>
      </c>
      <c r="D653" s="1" t="s">
        <v>2865</v>
      </c>
      <c r="E653" t="s">
        <v>292</v>
      </c>
      <c r="F653" t="s">
        <v>293</v>
      </c>
      <c r="G653" t="s">
        <v>23</v>
      </c>
      <c r="H653" t="s">
        <v>1556</v>
      </c>
      <c r="O653" s="3"/>
    </row>
    <row r="654" spans="1:15" x14ac:dyDescent="0.3">
      <c r="A654">
        <v>652</v>
      </c>
      <c r="B654" t="s">
        <v>1557</v>
      </c>
      <c r="C654">
        <v>1.5</v>
      </c>
      <c r="D654" s="1" t="s">
        <v>3012</v>
      </c>
      <c r="E654" t="s">
        <v>211</v>
      </c>
      <c r="F654" t="s">
        <v>212</v>
      </c>
      <c r="G654" t="s">
        <v>10</v>
      </c>
      <c r="H654" t="s">
        <v>1558</v>
      </c>
      <c r="O654" s="3"/>
    </row>
    <row r="655" spans="1:15" x14ac:dyDescent="0.3">
      <c r="A655">
        <v>653</v>
      </c>
      <c r="B655" t="s">
        <v>1559</v>
      </c>
      <c r="C655">
        <v>1.5</v>
      </c>
      <c r="D655" s="1" t="s">
        <v>3013</v>
      </c>
      <c r="E655" t="s">
        <v>13</v>
      </c>
      <c r="F655" t="s">
        <v>200</v>
      </c>
      <c r="G655" t="s">
        <v>97</v>
      </c>
      <c r="H655" t="s">
        <v>1560</v>
      </c>
      <c r="O655" s="3"/>
    </row>
    <row r="656" spans="1:15" x14ac:dyDescent="0.3">
      <c r="A656">
        <v>654</v>
      </c>
      <c r="B656" t="s">
        <v>1561</v>
      </c>
      <c r="C656">
        <v>1.5</v>
      </c>
      <c r="D656" s="1">
        <v>44744</v>
      </c>
      <c r="E656" t="s">
        <v>54</v>
      </c>
      <c r="F656" t="s">
        <v>1040</v>
      </c>
      <c r="G656" t="s">
        <v>35</v>
      </c>
      <c r="H656" t="s">
        <v>1562</v>
      </c>
      <c r="O656" s="3"/>
    </row>
    <row r="657" spans="1:15" x14ac:dyDescent="0.3">
      <c r="A657">
        <v>655</v>
      </c>
      <c r="B657" t="s">
        <v>1563</v>
      </c>
      <c r="C657">
        <v>1.5</v>
      </c>
      <c r="D657" s="1" t="s">
        <v>3014</v>
      </c>
      <c r="E657" t="s">
        <v>13</v>
      </c>
      <c r="F657" t="s">
        <v>1484</v>
      </c>
      <c r="G657" t="s">
        <v>35</v>
      </c>
      <c r="H657" t="s">
        <v>1564</v>
      </c>
      <c r="O657" s="3"/>
    </row>
    <row r="658" spans="1:15" x14ac:dyDescent="0.3">
      <c r="A658">
        <v>656</v>
      </c>
      <c r="B658" t="s">
        <v>1565</v>
      </c>
      <c r="C658">
        <v>1.5</v>
      </c>
      <c r="D658" s="1" t="s">
        <v>2910</v>
      </c>
      <c r="E658" t="s">
        <v>13</v>
      </c>
      <c r="F658" t="s">
        <v>406</v>
      </c>
      <c r="G658" t="s">
        <v>28</v>
      </c>
      <c r="H658" t="s">
        <v>1566</v>
      </c>
      <c r="O658" s="3"/>
    </row>
    <row r="659" spans="1:15" x14ac:dyDescent="0.3">
      <c r="A659">
        <v>657</v>
      </c>
      <c r="B659" t="s">
        <v>1567</v>
      </c>
      <c r="C659">
        <v>1.5</v>
      </c>
      <c r="D659" s="1" t="s">
        <v>3015</v>
      </c>
      <c r="E659" t="s">
        <v>13</v>
      </c>
      <c r="F659" t="s">
        <v>406</v>
      </c>
      <c r="G659" t="s">
        <v>19</v>
      </c>
      <c r="H659" t="s">
        <v>1568</v>
      </c>
      <c r="O659" s="3"/>
    </row>
    <row r="660" spans="1:15" x14ac:dyDescent="0.3">
      <c r="A660">
        <v>658</v>
      </c>
      <c r="B660" t="s">
        <v>1569</v>
      </c>
      <c r="C660">
        <v>1.5</v>
      </c>
      <c r="D660" s="1" t="s">
        <v>2828</v>
      </c>
      <c r="E660" t="s">
        <v>13</v>
      </c>
      <c r="F660" t="s">
        <v>22</v>
      </c>
      <c r="G660" t="s">
        <v>23</v>
      </c>
      <c r="H660" t="s">
        <v>1570</v>
      </c>
      <c r="O660" s="3"/>
    </row>
    <row r="661" spans="1:15" x14ac:dyDescent="0.3">
      <c r="A661">
        <v>659</v>
      </c>
      <c r="B661" t="s">
        <v>1571</v>
      </c>
      <c r="C661">
        <v>1.5</v>
      </c>
      <c r="D661" s="1">
        <v>44685</v>
      </c>
      <c r="E661" t="s">
        <v>13</v>
      </c>
      <c r="F661" t="s">
        <v>22</v>
      </c>
      <c r="G661" t="s">
        <v>23</v>
      </c>
      <c r="H661" t="s">
        <v>1572</v>
      </c>
      <c r="O661" s="3"/>
    </row>
    <row r="662" spans="1:15" x14ac:dyDescent="0.3">
      <c r="A662">
        <v>660</v>
      </c>
      <c r="B662" t="s">
        <v>1573</v>
      </c>
      <c r="C662">
        <v>1.5</v>
      </c>
      <c r="D662" s="1" t="s">
        <v>2801</v>
      </c>
      <c r="E662" t="s">
        <v>13</v>
      </c>
      <c r="F662" t="s">
        <v>1574</v>
      </c>
      <c r="G662" t="s">
        <v>185</v>
      </c>
      <c r="H662" t="s">
        <v>1575</v>
      </c>
      <c r="O662" s="3"/>
    </row>
    <row r="663" spans="1:15" x14ac:dyDescent="0.3">
      <c r="A663">
        <v>661</v>
      </c>
      <c r="B663" t="s">
        <v>1576</v>
      </c>
      <c r="C663">
        <v>1.5</v>
      </c>
      <c r="D663" s="1">
        <v>44809</v>
      </c>
      <c r="E663" t="s">
        <v>13</v>
      </c>
      <c r="F663" t="s">
        <v>258</v>
      </c>
      <c r="G663" t="s">
        <v>10</v>
      </c>
      <c r="H663" t="s">
        <v>1577</v>
      </c>
      <c r="O663" s="3"/>
    </row>
    <row r="664" spans="1:15" x14ac:dyDescent="0.3">
      <c r="A664">
        <v>662</v>
      </c>
      <c r="B664" t="s">
        <v>1578</v>
      </c>
      <c r="C664">
        <v>1.5</v>
      </c>
      <c r="D664" s="1">
        <v>44900</v>
      </c>
      <c r="E664" t="s">
        <v>362</v>
      </c>
      <c r="F664" t="s">
        <v>366</v>
      </c>
      <c r="G664" t="s">
        <v>23</v>
      </c>
      <c r="H664" t="s">
        <v>1579</v>
      </c>
      <c r="O664" s="3"/>
    </row>
    <row r="665" spans="1:15" x14ac:dyDescent="0.3">
      <c r="A665">
        <v>663</v>
      </c>
      <c r="B665" t="s">
        <v>1580</v>
      </c>
      <c r="C665" s="3" t="s">
        <v>2713</v>
      </c>
      <c r="D665" s="1" t="s">
        <v>2955</v>
      </c>
      <c r="E665" t="s">
        <v>13</v>
      </c>
      <c r="F665" t="s">
        <v>1581</v>
      </c>
      <c r="G665" t="s">
        <v>15</v>
      </c>
      <c r="H665" t="s">
        <v>1582</v>
      </c>
      <c r="O665" s="3"/>
    </row>
    <row r="666" spans="1:15" x14ac:dyDescent="0.3">
      <c r="A666">
        <v>664</v>
      </c>
      <c r="B666" t="s">
        <v>1583</v>
      </c>
      <c r="C666" s="3" t="s">
        <v>2713</v>
      </c>
      <c r="D666" s="1" t="s">
        <v>3016</v>
      </c>
      <c r="E666" t="s">
        <v>31</v>
      </c>
      <c r="F666" t="s">
        <v>32</v>
      </c>
      <c r="G666" t="s">
        <v>28</v>
      </c>
      <c r="H666" t="s">
        <v>1584</v>
      </c>
      <c r="O666" s="3"/>
    </row>
    <row r="667" spans="1:15" x14ac:dyDescent="0.3">
      <c r="A667">
        <v>665</v>
      </c>
      <c r="B667" t="s">
        <v>1585</v>
      </c>
      <c r="C667">
        <v>1.49</v>
      </c>
      <c r="D667" s="1">
        <v>43772</v>
      </c>
      <c r="E667" t="s">
        <v>8</v>
      </c>
      <c r="F667" t="s">
        <v>1586</v>
      </c>
      <c r="G667" t="s">
        <v>19</v>
      </c>
      <c r="H667" t="s">
        <v>1587</v>
      </c>
      <c r="O667" s="3"/>
    </row>
    <row r="668" spans="1:15" x14ac:dyDescent="0.3">
      <c r="A668">
        <v>666</v>
      </c>
      <c r="B668" t="s">
        <v>1588</v>
      </c>
      <c r="C668">
        <v>1.48</v>
      </c>
      <c r="D668" s="1">
        <v>43530</v>
      </c>
      <c r="E668" t="s">
        <v>8</v>
      </c>
      <c r="F668" t="s">
        <v>59</v>
      </c>
      <c r="G668" t="s">
        <v>125</v>
      </c>
      <c r="H668" t="s">
        <v>1589</v>
      </c>
      <c r="O668" s="3"/>
    </row>
    <row r="669" spans="1:15" x14ac:dyDescent="0.3">
      <c r="A669">
        <v>667</v>
      </c>
      <c r="B669" t="s">
        <v>1590</v>
      </c>
      <c r="C669">
        <v>1.48</v>
      </c>
      <c r="D669" s="1">
        <v>44839</v>
      </c>
      <c r="E669" t="s">
        <v>13</v>
      </c>
      <c r="F669" t="s">
        <v>1574</v>
      </c>
      <c r="G669" t="s">
        <v>15</v>
      </c>
      <c r="H669" t="s">
        <v>1591</v>
      </c>
      <c r="O669" s="3"/>
    </row>
    <row r="670" spans="1:15" x14ac:dyDescent="0.3">
      <c r="A670">
        <v>668</v>
      </c>
      <c r="B670" t="s">
        <v>1592</v>
      </c>
      <c r="C670">
        <v>1.46</v>
      </c>
      <c r="D670" s="1" t="s">
        <v>3017</v>
      </c>
      <c r="E670" t="s">
        <v>8</v>
      </c>
      <c r="F670" t="s">
        <v>9</v>
      </c>
      <c r="G670" t="s">
        <v>902</v>
      </c>
      <c r="H670" t="s">
        <v>1593</v>
      </c>
      <c r="O670" s="3"/>
    </row>
    <row r="671" spans="1:15" x14ac:dyDescent="0.3">
      <c r="A671">
        <v>669</v>
      </c>
      <c r="B671" t="s">
        <v>1594</v>
      </c>
      <c r="C671">
        <v>1.45</v>
      </c>
      <c r="D671" s="1" t="s">
        <v>3018</v>
      </c>
      <c r="E671" t="s">
        <v>8</v>
      </c>
      <c r="F671" t="s">
        <v>18</v>
      </c>
      <c r="G671" t="s">
        <v>70</v>
      </c>
      <c r="H671" t="s">
        <v>1595</v>
      </c>
      <c r="O671" s="3"/>
    </row>
    <row r="672" spans="1:15" x14ac:dyDescent="0.3">
      <c r="A672">
        <v>670</v>
      </c>
      <c r="B672" t="s">
        <v>1596</v>
      </c>
      <c r="C672">
        <v>1.45</v>
      </c>
      <c r="D672" s="1" t="s">
        <v>3019</v>
      </c>
      <c r="E672" t="s">
        <v>8</v>
      </c>
      <c r="F672" t="s">
        <v>567</v>
      </c>
      <c r="G672" t="s">
        <v>35</v>
      </c>
      <c r="H672" t="s">
        <v>1597</v>
      </c>
      <c r="O672" s="3"/>
    </row>
    <row r="673" spans="1:15" x14ac:dyDescent="0.3">
      <c r="A673">
        <v>671</v>
      </c>
      <c r="B673" t="s">
        <v>1598</v>
      </c>
      <c r="C673">
        <v>1.45</v>
      </c>
      <c r="D673" s="1" t="s">
        <v>2814</v>
      </c>
      <c r="E673" t="s">
        <v>8</v>
      </c>
      <c r="F673" t="s">
        <v>59</v>
      </c>
      <c r="G673" t="s">
        <v>28</v>
      </c>
      <c r="H673" t="s">
        <v>1599</v>
      </c>
      <c r="O673" s="3"/>
    </row>
    <row r="674" spans="1:15" x14ac:dyDescent="0.3">
      <c r="A674">
        <v>672</v>
      </c>
      <c r="B674" t="s">
        <v>1600</v>
      </c>
      <c r="C674">
        <v>1.45</v>
      </c>
      <c r="D674" s="1" t="s">
        <v>3020</v>
      </c>
      <c r="E674" t="s">
        <v>31</v>
      </c>
      <c r="F674" t="s">
        <v>1601</v>
      </c>
      <c r="G674" t="s">
        <v>19</v>
      </c>
      <c r="H674" t="s">
        <v>1001</v>
      </c>
      <c r="O674" s="3"/>
    </row>
    <row r="675" spans="1:15" x14ac:dyDescent="0.3">
      <c r="A675">
        <v>673</v>
      </c>
      <c r="B675" t="s">
        <v>1602</v>
      </c>
      <c r="C675">
        <v>1.45</v>
      </c>
      <c r="D675" s="1" t="s">
        <v>3021</v>
      </c>
      <c r="E675" t="s">
        <v>13</v>
      </c>
      <c r="F675" t="s">
        <v>221</v>
      </c>
      <c r="G675" t="s">
        <v>23</v>
      </c>
      <c r="H675" t="s">
        <v>1603</v>
      </c>
      <c r="O675" s="3"/>
    </row>
    <row r="676" spans="1:15" x14ac:dyDescent="0.3">
      <c r="A676">
        <v>674</v>
      </c>
      <c r="B676" t="s">
        <v>1604</v>
      </c>
      <c r="C676">
        <v>1.45</v>
      </c>
      <c r="D676" s="1">
        <v>44744</v>
      </c>
      <c r="E676" t="s">
        <v>13</v>
      </c>
      <c r="F676" t="s">
        <v>22</v>
      </c>
      <c r="G676" t="s">
        <v>182</v>
      </c>
      <c r="H676" t="s">
        <v>1605</v>
      </c>
      <c r="O676" s="3"/>
    </row>
    <row r="677" spans="1:15" x14ac:dyDescent="0.3">
      <c r="A677">
        <v>675</v>
      </c>
      <c r="B677" t="s">
        <v>1606</v>
      </c>
      <c r="C677">
        <v>1.44</v>
      </c>
      <c r="D677" s="1" t="s">
        <v>3022</v>
      </c>
      <c r="E677" t="s">
        <v>177</v>
      </c>
      <c r="F677" t="s">
        <v>178</v>
      </c>
      <c r="G677" t="s">
        <v>125</v>
      </c>
      <c r="H677" t="s">
        <v>1607</v>
      </c>
      <c r="O677" s="3"/>
    </row>
    <row r="678" spans="1:15" x14ac:dyDescent="0.3">
      <c r="A678">
        <v>676</v>
      </c>
      <c r="B678" t="s">
        <v>1608</v>
      </c>
      <c r="C678">
        <v>1.43</v>
      </c>
      <c r="D678" s="1" t="s">
        <v>3023</v>
      </c>
      <c r="E678" t="s">
        <v>13</v>
      </c>
      <c r="F678" t="s">
        <v>87</v>
      </c>
      <c r="G678" t="s">
        <v>28</v>
      </c>
      <c r="H678" t="s">
        <v>1609</v>
      </c>
      <c r="O678" s="3"/>
    </row>
    <row r="679" spans="1:15" x14ac:dyDescent="0.3">
      <c r="A679">
        <v>677</v>
      </c>
      <c r="B679" t="s">
        <v>1610</v>
      </c>
      <c r="C679">
        <v>1.43</v>
      </c>
      <c r="D679" s="1">
        <v>44352</v>
      </c>
      <c r="E679" t="s">
        <v>8</v>
      </c>
      <c r="F679" t="s">
        <v>265</v>
      </c>
      <c r="G679" t="s">
        <v>97</v>
      </c>
      <c r="H679" t="s">
        <v>1611</v>
      </c>
      <c r="O679" s="3"/>
    </row>
    <row r="680" spans="1:15" x14ac:dyDescent="0.3">
      <c r="A680">
        <v>678</v>
      </c>
      <c r="B680" t="s">
        <v>1612</v>
      </c>
      <c r="C680">
        <v>1.42</v>
      </c>
      <c r="D680" s="1" t="s">
        <v>2836</v>
      </c>
      <c r="E680" t="s">
        <v>13</v>
      </c>
      <c r="F680" t="s">
        <v>475</v>
      </c>
      <c r="G680" t="s">
        <v>97</v>
      </c>
      <c r="H680" t="s">
        <v>1613</v>
      </c>
      <c r="O680" s="3"/>
    </row>
    <row r="681" spans="1:15" x14ac:dyDescent="0.3">
      <c r="A681">
        <v>679</v>
      </c>
      <c r="B681" t="s">
        <v>1614</v>
      </c>
      <c r="C681">
        <v>1.4</v>
      </c>
      <c r="D681" s="1">
        <v>44297</v>
      </c>
      <c r="E681" t="s">
        <v>13</v>
      </c>
      <c r="F681" t="s">
        <v>560</v>
      </c>
      <c r="G681" t="s">
        <v>97</v>
      </c>
      <c r="H681" t="s">
        <v>1615</v>
      </c>
      <c r="O681" s="3"/>
    </row>
    <row r="682" spans="1:15" x14ac:dyDescent="0.3">
      <c r="A682">
        <v>680</v>
      </c>
      <c r="B682" t="s">
        <v>1616</v>
      </c>
      <c r="C682">
        <v>1.4</v>
      </c>
      <c r="D682" s="1" t="s">
        <v>3024</v>
      </c>
      <c r="E682" t="s">
        <v>238</v>
      </c>
      <c r="F682" t="s">
        <v>274</v>
      </c>
      <c r="G682" t="s">
        <v>28</v>
      </c>
      <c r="H682" t="s">
        <v>1617</v>
      </c>
      <c r="O682" s="3"/>
    </row>
    <row r="683" spans="1:15" x14ac:dyDescent="0.3">
      <c r="A683">
        <v>681</v>
      </c>
      <c r="B683" t="s">
        <v>1618</v>
      </c>
      <c r="C683">
        <v>1.4</v>
      </c>
      <c r="D683" s="1">
        <v>44866</v>
      </c>
      <c r="E683" t="s">
        <v>13</v>
      </c>
      <c r="F683" t="s">
        <v>22</v>
      </c>
      <c r="G683" t="s">
        <v>28</v>
      </c>
      <c r="H683" t="s">
        <v>1619</v>
      </c>
      <c r="O683" s="3"/>
    </row>
    <row r="684" spans="1:15" x14ac:dyDescent="0.3">
      <c r="A684">
        <v>682</v>
      </c>
      <c r="B684" t="s">
        <v>1620</v>
      </c>
      <c r="C684">
        <v>1.4</v>
      </c>
      <c r="D684" s="1" t="s">
        <v>2815</v>
      </c>
      <c r="E684" t="s">
        <v>355</v>
      </c>
      <c r="F684" t="s">
        <v>1621</v>
      </c>
      <c r="G684" t="s">
        <v>23</v>
      </c>
      <c r="H684" t="s">
        <v>1622</v>
      </c>
      <c r="O684" s="3"/>
    </row>
    <row r="685" spans="1:15" x14ac:dyDescent="0.3">
      <c r="A685">
        <v>683</v>
      </c>
      <c r="B685" t="s">
        <v>1623</v>
      </c>
      <c r="C685">
        <v>1.4</v>
      </c>
      <c r="D685" s="1" t="s">
        <v>3025</v>
      </c>
      <c r="E685" t="s">
        <v>13</v>
      </c>
      <c r="F685" t="s">
        <v>806</v>
      </c>
      <c r="G685" t="s">
        <v>10</v>
      </c>
      <c r="H685" t="s">
        <v>1624</v>
      </c>
      <c r="O685" s="3"/>
    </row>
    <row r="686" spans="1:15" x14ac:dyDescent="0.3">
      <c r="A686">
        <v>684</v>
      </c>
      <c r="B686" t="s">
        <v>1625</v>
      </c>
      <c r="C686">
        <v>1.4</v>
      </c>
      <c r="D686" s="1" t="s">
        <v>3012</v>
      </c>
      <c r="E686" t="s">
        <v>311</v>
      </c>
      <c r="F686" t="s">
        <v>312</v>
      </c>
      <c r="G686" t="s">
        <v>38</v>
      </c>
      <c r="H686" t="s">
        <v>1626</v>
      </c>
      <c r="O686" s="3"/>
    </row>
    <row r="687" spans="1:15" x14ac:dyDescent="0.3">
      <c r="A687">
        <v>685</v>
      </c>
      <c r="B687" t="s">
        <v>1627</v>
      </c>
      <c r="C687">
        <v>1.4</v>
      </c>
      <c r="D687" s="1" t="s">
        <v>3026</v>
      </c>
      <c r="E687" t="s">
        <v>8</v>
      </c>
      <c r="F687" t="s">
        <v>9</v>
      </c>
      <c r="G687" t="s">
        <v>19</v>
      </c>
      <c r="H687" t="s">
        <v>1628</v>
      </c>
      <c r="O687" s="3"/>
    </row>
    <row r="688" spans="1:15" x14ac:dyDescent="0.3">
      <c r="A688">
        <v>686</v>
      </c>
      <c r="B688" t="s">
        <v>1629</v>
      </c>
      <c r="C688">
        <v>1.4</v>
      </c>
      <c r="D688" s="1" t="s">
        <v>3027</v>
      </c>
      <c r="E688" t="s">
        <v>13</v>
      </c>
      <c r="F688" t="s">
        <v>87</v>
      </c>
      <c r="G688" t="s">
        <v>23</v>
      </c>
      <c r="H688" t="s">
        <v>1630</v>
      </c>
      <c r="O688" s="3"/>
    </row>
    <row r="689" spans="1:15" x14ac:dyDescent="0.3">
      <c r="A689">
        <v>687</v>
      </c>
      <c r="B689" t="s">
        <v>1631</v>
      </c>
      <c r="C689">
        <v>1.4</v>
      </c>
      <c r="D689" s="1" t="s">
        <v>3028</v>
      </c>
      <c r="E689" t="s">
        <v>8</v>
      </c>
      <c r="F689" t="s">
        <v>9</v>
      </c>
      <c r="G689" t="s">
        <v>185</v>
      </c>
      <c r="H689" t="s">
        <v>1632</v>
      </c>
      <c r="O689" s="3"/>
    </row>
    <row r="690" spans="1:15" x14ac:dyDescent="0.3">
      <c r="A690">
        <v>688</v>
      </c>
      <c r="B690" t="s">
        <v>1633</v>
      </c>
      <c r="C690">
        <v>1.4</v>
      </c>
      <c r="D690" s="1" t="s">
        <v>3029</v>
      </c>
      <c r="E690" t="s">
        <v>967</v>
      </c>
      <c r="F690" t="s">
        <v>968</v>
      </c>
      <c r="G690" t="s">
        <v>125</v>
      </c>
      <c r="H690" t="s">
        <v>1634</v>
      </c>
      <c r="O690" s="3"/>
    </row>
    <row r="691" spans="1:15" x14ac:dyDescent="0.3">
      <c r="A691">
        <v>689</v>
      </c>
      <c r="B691" t="s">
        <v>1635</v>
      </c>
      <c r="C691">
        <v>1.4</v>
      </c>
      <c r="D691" s="1" t="s">
        <v>3030</v>
      </c>
      <c r="E691" t="s">
        <v>8</v>
      </c>
      <c r="F691" t="s">
        <v>18</v>
      </c>
      <c r="G691" t="s">
        <v>35</v>
      </c>
      <c r="H691" t="s">
        <v>1636</v>
      </c>
      <c r="O691" s="3"/>
    </row>
    <row r="692" spans="1:15" x14ac:dyDescent="0.3">
      <c r="A692">
        <v>690</v>
      </c>
      <c r="B692" t="s">
        <v>1637</v>
      </c>
      <c r="C692">
        <v>1.4</v>
      </c>
      <c r="D692" s="1" t="s">
        <v>3031</v>
      </c>
      <c r="E692" t="s">
        <v>13</v>
      </c>
      <c r="F692" t="s">
        <v>87</v>
      </c>
      <c r="G692" t="s">
        <v>19</v>
      </c>
      <c r="H692" t="s">
        <v>1638</v>
      </c>
      <c r="O692" s="3"/>
    </row>
    <row r="693" spans="1:15" x14ac:dyDescent="0.3">
      <c r="A693">
        <v>691</v>
      </c>
      <c r="B693" t="s">
        <v>1639</v>
      </c>
      <c r="C693">
        <v>1.4</v>
      </c>
      <c r="D693" s="1" t="s">
        <v>3032</v>
      </c>
      <c r="E693" t="s">
        <v>13</v>
      </c>
      <c r="F693" t="s">
        <v>22</v>
      </c>
      <c r="G693" t="s">
        <v>28</v>
      </c>
      <c r="H693" t="s">
        <v>1640</v>
      </c>
      <c r="O693" s="3"/>
    </row>
    <row r="694" spans="1:15" x14ac:dyDescent="0.3">
      <c r="A694">
        <v>692</v>
      </c>
      <c r="B694" t="s">
        <v>1641</v>
      </c>
      <c r="C694">
        <v>1.4</v>
      </c>
      <c r="D694" s="1">
        <v>44503</v>
      </c>
      <c r="E694" t="s">
        <v>177</v>
      </c>
      <c r="F694" t="s">
        <v>178</v>
      </c>
      <c r="G694" t="s">
        <v>28</v>
      </c>
      <c r="H694" t="s">
        <v>1642</v>
      </c>
      <c r="O694" s="3"/>
    </row>
    <row r="695" spans="1:15" x14ac:dyDescent="0.3">
      <c r="A695">
        <v>693</v>
      </c>
      <c r="B695" t="s">
        <v>1643</v>
      </c>
      <c r="C695">
        <v>1.4</v>
      </c>
      <c r="D695" s="1" t="s">
        <v>2840</v>
      </c>
      <c r="E695" t="s">
        <v>13</v>
      </c>
      <c r="F695" t="s">
        <v>87</v>
      </c>
      <c r="G695" t="s">
        <v>28</v>
      </c>
      <c r="H695" t="s">
        <v>1644</v>
      </c>
      <c r="O695" s="3"/>
    </row>
    <row r="696" spans="1:15" x14ac:dyDescent="0.3">
      <c r="A696">
        <v>694</v>
      </c>
      <c r="B696" t="s">
        <v>1645</v>
      </c>
      <c r="C696">
        <v>1.4</v>
      </c>
      <c r="D696" s="1">
        <v>44387</v>
      </c>
      <c r="E696" t="s">
        <v>54</v>
      </c>
      <c r="F696" t="s">
        <v>1040</v>
      </c>
      <c r="G696" t="s">
        <v>19</v>
      </c>
      <c r="H696" t="s">
        <v>1646</v>
      </c>
      <c r="O696" s="3"/>
    </row>
    <row r="697" spans="1:15" x14ac:dyDescent="0.3">
      <c r="A697">
        <v>695</v>
      </c>
      <c r="B697" t="s">
        <v>1647</v>
      </c>
      <c r="C697">
        <v>1.4</v>
      </c>
      <c r="D697" s="1">
        <v>44415</v>
      </c>
      <c r="E697" t="s">
        <v>13</v>
      </c>
      <c r="F697" t="s">
        <v>200</v>
      </c>
      <c r="G697" t="s">
        <v>28</v>
      </c>
      <c r="H697" t="s">
        <v>1648</v>
      </c>
      <c r="O697" s="3"/>
    </row>
    <row r="698" spans="1:15" x14ac:dyDescent="0.3">
      <c r="A698">
        <v>696</v>
      </c>
      <c r="B698" t="s">
        <v>1649</v>
      </c>
      <c r="C698">
        <v>1.4</v>
      </c>
      <c r="D698" s="1" t="s">
        <v>2741</v>
      </c>
      <c r="E698" t="s">
        <v>54</v>
      </c>
      <c r="F698" t="s">
        <v>1650</v>
      </c>
      <c r="G698" t="s">
        <v>15</v>
      </c>
      <c r="H698" t="s">
        <v>1651</v>
      </c>
      <c r="O698" s="3"/>
    </row>
    <row r="699" spans="1:15" x14ac:dyDescent="0.3">
      <c r="A699">
        <v>697</v>
      </c>
      <c r="B699" t="s">
        <v>1652</v>
      </c>
      <c r="C699">
        <v>1.4</v>
      </c>
      <c r="D699" s="1">
        <v>44257</v>
      </c>
      <c r="E699" t="s">
        <v>13</v>
      </c>
      <c r="F699" t="s">
        <v>87</v>
      </c>
      <c r="G699" t="s">
        <v>23</v>
      </c>
      <c r="H699" t="s">
        <v>1653</v>
      </c>
      <c r="O699" s="3"/>
    </row>
    <row r="700" spans="1:15" x14ac:dyDescent="0.3">
      <c r="A700">
        <v>698</v>
      </c>
      <c r="B700" t="s">
        <v>1654</v>
      </c>
      <c r="C700">
        <v>1.4</v>
      </c>
      <c r="D700" s="1" t="s">
        <v>2744</v>
      </c>
      <c r="E700" t="s">
        <v>13</v>
      </c>
      <c r="F700" t="s">
        <v>469</v>
      </c>
      <c r="G700" t="s">
        <v>125</v>
      </c>
      <c r="H700" t="s">
        <v>1655</v>
      </c>
      <c r="O700" s="3"/>
    </row>
    <row r="701" spans="1:15" x14ac:dyDescent="0.3">
      <c r="A701">
        <v>699</v>
      </c>
      <c r="B701" t="s">
        <v>1656</v>
      </c>
      <c r="C701">
        <v>1.4</v>
      </c>
      <c r="D701" s="1">
        <v>44685</v>
      </c>
      <c r="E701" t="s">
        <v>13</v>
      </c>
      <c r="F701" t="s">
        <v>22</v>
      </c>
      <c r="G701" t="s">
        <v>97</v>
      </c>
      <c r="H701" t="s">
        <v>1657</v>
      </c>
      <c r="O701" s="3"/>
    </row>
    <row r="702" spans="1:15" x14ac:dyDescent="0.3">
      <c r="A702">
        <v>700</v>
      </c>
      <c r="B702" t="s">
        <v>1658</v>
      </c>
      <c r="C702">
        <v>1.4</v>
      </c>
      <c r="D702" s="1">
        <v>44809</v>
      </c>
      <c r="E702" t="s">
        <v>376</v>
      </c>
      <c r="F702" t="s">
        <v>377</v>
      </c>
      <c r="G702" t="s">
        <v>19</v>
      </c>
      <c r="H702" t="s">
        <v>1659</v>
      </c>
      <c r="O702" s="3"/>
    </row>
    <row r="703" spans="1:15" x14ac:dyDescent="0.3">
      <c r="A703">
        <v>701</v>
      </c>
      <c r="B703" t="s">
        <v>1660</v>
      </c>
      <c r="C703">
        <v>1.4</v>
      </c>
      <c r="D703" s="1">
        <v>44809</v>
      </c>
      <c r="E703" t="s">
        <v>31</v>
      </c>
      <c r="F703" t="s">
        <v>32</v>
      </c>
      <c r="G703" t="s">
        <v>23</v>
      </c>
      <c r="H703" t="s">
        <v>1661</v>
      </c>
      <c r="O703" s="3"/>
    </row>
    <row r="704" spans="1:15" x14ac:dyDescent="0.3">
      <c r="A704">
        <v>702</v>
      </c>
      <c r="B704" t="s">
        <v>1662</v>
      </c>
      <c r="C704">
        <v>1.4</v>
      </c>
      <c r="D704" s="1" t="s">
        <v>3033</v>
      </c>
      <c r="E704" t="s">
        <v>54</v>
      </c>
      <c r="F704" t="s">
        <v>1040</v>
      </c>
      <c r="G704" t="s">
        <v>23</v>
      </c>
      <c r="H704" t="s">
        <v>1663</v>
      </c>
      <c r="O704" s="3"/>
    </row>
    <row r="705" spans="1:15" x14ac:dyDescent="0.3">
      <c r="A705">
        <v>703</v>
      </c>
      <c r="B705" t="s">
        <v>1664</v>
      </c>
      <c r="C705">
        <v>1.4</v>
      </c>
      <c r="D705" s="1">
        <v>44381</v>
      </c>
      <c r="E705" t="s">
        <v>13</v>
      </c>
      <c r="F705" t="s">
        <v>1665</v>
      </c>
      <c r="G705" t="s">
        <v>28</v>
      </c>
      <c r="H705" t="s">
        <v>1666</v>
      </c>
      <c r="O705" s="3"/>
    </row>
    <row r="706" spans="1:15" x14ac:dyDescent="0.3">
      <c r="A706">
        <v>704</v>
      </c>
      <c r="B706" t="s">
        <v>1667</v>
      </c>
      <c r="C706">
        <v>1.4</v>
      </c>
      <c r="D706" s="1">
        <v>44412</v>
      </c>
      <c r="E706" t="s">
        <v>13</v>
      </c>
      <c r="F706" t="s">
        <v>22</v>
      </c>
      <c r="G706" t="s">
        <v>28</v>
      </c>
      <c r="H706" t="s">
        <v>1668</v>
      </c>
      <c r="O706" s="3"/>
    </row>
    <row r="707" spans="1:15" x14ac:dyDescent="0.3">
      <c r="A707">
        <v>705</v>
      </c>
      <c r="B707" t="s">
        <v>1669</v>
      </c>
      <c r="C707">
        <v>1.4</v>
      </c>
      <c r="D707" s="1" t="s">
        <v>2790</v>
      </c>
      <c r="E707" t="s">
        <v>13</v>
      </c>
      <c r="F707" t="s">
        <v>1670</v>
      </c>
      <c r="G707" t="s">
        <v>56</v>
      </c>
      <c r="H707" t="s">
        <v>1671</v>
      </c>
      <c r="O707" s="3"/>
    </row>
    <row r="708" spans="1:15" x14ac:dyDescent="0.3">
      <c r="A708">
        <v>706</v>
      </c>
      <c r="B708" t="s">
        <v>1672</v>
      </c>
      <c r="C708">
        <v>1.4</v>
      </c>
      <c r="D708" s="1" t="s">
        <v>2776</v>
      </c>
      <c r="E708" t="s">
        <v>13</v>
      </c>
      <c r="F708" t="s">
        <v>22</v>
      </c>
      <c r="G708" t="s">
        <v>185</v>
      </c>
      <c r="H708" t="s">
        <v>1673</v>
      </c>
      <c r="O708" s="3"/>
    </row>
    <row r="709" spans="1:15" x14ac:dyDescent="0.3">
      <c r="A709">
        <v>707</v>
      </c>
      <c r="B709" t="s">
        <v>1674</v>
      </c>
      <c r="C709">
        <v>1.4</v>
      </c>
      <c r="D709" s="1">
        <v>44414</v>
      </c>
      <c r="E709" t="s">
        <v>90</v>
      </c>
      <c r="F709" t="s">
        <v>91</v>
      </c>
      <c r="G709" t="s">
        <v>23</v>
      </c>
      <c r="H709" t="s">
        <v>1675</v>
      </c>
      <c r="O709" s="3"/>
    </row>
    <row r="710" spans="1:15" x14ac:dyDescent="0.3">
      <c r="A710">
        <v>708</v>
      </c>
      <c r="B710" t="s">
        <v>1676</v>
      </c>
      <c r="C710">
        <v>1.4</v>
      </c>
      <c r="D710" s="1" t="s">
        <v>3008</v>
      </c>
      <c r="E710" t="s">
        <v>13</v>
      </c>
      <c r="F710" t="s">
        <v>302</v>
      </c>
      <c r="G710" t="s">
        <v>28</v>
      </c>
      <c r="H710" t="s">
        <v>1677</v>
      </c>
      <c r="O710" s="3"/>
    </row>
    <row r="711" spans="1:15" x14ac:dyDescent="0.3">
      <c r="A711">
        <v>709</v>
      </c>
      <c r="B711" t="s">
        <v>1678</v>
      </c>
      <c r="C711">
        <v>1.4</v>
      </c>
      <c r="D711" s="1">
        <v>44239</v>
      </c>
      <c r="E711" t="s">
        <v>13</v>
      </c>
      <c r="F711" t="s">
        <v>22</v>
      </c>
      <c r="G711" t="s">
        <v>182</v>
      </c>
      <c r="H711" t="s">
        <v>1679</v>
      </c>
      <c r="O711" s="3"/>
    </row>
    <row r="712" spans="1:15" x14ac:dyDescent="0.3">
      <c r="A712">
        <v>710</v>
      </c>
      <c r="B712" t="s">
        <v>1680</v>
      </c>
      <c r="C712">
        <v>1.4</v>
      </c>
      <c r="D712" s="1">
        <v>44836</v>
      </c>
      <c r="E712" t="s">
        <v>13</v>
      </c>
      <c r="F712" t="s">
        <v>258</v>
      </c>
      <c r="G712" t="s">
        <v>182</v>
      </c>
      <c r="H712" t="s">
        <v>1681</v>
      </c>
      <c r="O712" s="3"/>
    </row>
    <row r="713" spans="1:15" x14ac:dyDescent="0.3">
      <c r="A713">
        <v>711</v>
      </c>
      <c r="B713" t="s">
        <v>1682</v>
      </c>
      <c r="C713">
        <v>1.4</v>
      </c>
      <c r="D713" s="1" t="s">
        <v>3034</v>
      </c>
      <c r="E713" t="s">
        <v>31</v>
      </c>
      <c r="F713" t="s">
        <v>32</v>
      </c>
      <c r="G713" t="s">
        <v>185</v>
      </c>
      <c r="H713" t="s">
        <v>1683</v>
      </c>
      <c r="O713" s="3"/>
    </row>
    <row r="714" spans="1:15" x14ac:dyDescent="0.3">
      <c r="A714">
        <v>712</v>
      </c>
      <c r="B714" t="s">
        <v>1684</v>
      </c>
      <c r="C714">
        <v>1.4</v>
      </c>
      <c r="D714" s="1" t="s">
        <v>3035</v>
      </c>
      <c r="E714" t="s">
        <v>13</v>
      </c>
      <c r="F714" t="s">
        <v>515</v>
      </c>
      <c r="G714" t="s">
        <v>97</v>
      </c>
      <c r="H714" t="s">
        <v>1685</v>
      </c>
      <c r="O714" s="3"/>
    </row>
    <row r="715" spans="1:15" x14ac:dyDescent="0.3">
      <c r="A715">
        <v>713</v>
      </c>
      <c r="B715" t="s">
        <v>1686</v>
      </c>
      <c r="C715">
        <v>1.38</v>
      </c>
      <c r="D715" s="1" t="s">
        <v>3034</v>
      </c>
      <c r="E715" t="s">
        <v>362</v>
      </c>
      <c r="F715" t="s">
        <v>366</v>
      </c>
      <c r="G715" t="s">
        <v>23</v>
      </c>
      <c r="H715" t="s">
        <v>1687</v>
      </c>
      <c r="O715" s="3"/>
    </row>
    <row r="716" spans="1:15" x14ac:dyDescent="0.3">
      <c r="A716">
        <v>714</v>
      </c>
      <c r="B716" t="s">
        <v>1688</v>
      </c>
      <c r="C716">
        <v>1.36</v>
      </c>
      <c r="D716" s="1" t="s">
        <v>3036</v>
      </c>
      <c r="E716" t="s">
        <v>13</v>
      </c>
      <c r="F716" t="s">
        <v>87</v>
      </c>
      <c r="G716" t="s">
        <v>28</v>
      </c>
      <c r="H716" t="s">
        <v>1689</v>
      </c>
      <c r="O716" s="3"/>
    </row>
    <row r="717" spans="1:15" x14ac:dyDescent="0.3">
      <c r="A717">
        <v>715</v>
      </c>
      <c r="B717" t="s">
        <v>1690</v>
      </c>
      <c r="C717">
        <v>1.35</v>
      </c>
      <c r="D717" s="1" t="s">
        <v>2970</v>
      </c>
      <c r="E717" t="s">
        <v>8</v>
      </c>
      <c r="F717" t="s">
        <v>59</v>
      </c>
      <c r="G717" t="s">
        <v>10</v>
      </c>
      <c r="H717" t="s">
        <v>1691</v>
      </c>
      <c r="O717" s="3"/>
    </row>
    <row r="718" spans="1:15" x14ac:dyDescent="0.3">
      <c r="A718">
        <v>716</v>
      </c>
      <c r="B718" t="s">
        <v>1692</v>
      </c>
      <c r="C718">
        <v>1.35</v>
      </c>
      <c r="D718" s="1">
        <v>43289</v>
      </c>
      <c r="E718" t="s">
        <v>141</v>
      </c>
      <c r="F718" t="s">
        <v>1693</v>
      </c>
      <c r="G718" t="s">
        <v>189</v>
      </c>
      <c r="H718" t="s">
        <v>1694</v>
      </c>
      <c r="O718" s="3"/>
    </row>
    <row r="719" spans="1:15" x14ac:dyDescent="0.3">
      <c r="A719">
        <v>717</v>
      </c>
      <c r="B719" t="s">
        <v>1695</v>
      </c>
      <c r="C719">
        <v>1.35</v>
      </c>
      <c r="D719" s="1" t="s">
        <v>2933</v>
      </c>
      <c r="E719" t="s">
        <v>8</v>
      </c>
      <c r="F719" t="s">
        <v>472</v>
      </c>
      <c r="G719" t="s">
        <v>97</v>
      </c>
      <c r="H719" t="s">
        <v>1696</v>
      </c>
      <c r="O719" s="3"/>
    </row>
    <row r="720" spans="1:15" x14ac:dyDescent="0.3">
      <c r="A720">
        <v>718</v>
      </c>
      <c r="B720" t="s">
        <v>1697</v>
      </c>
      <c r="C720">
        <v>1.35</v>
      </c>
      <c r="D720" s="1" t="s">
        <v>3034</v>
      </c>
      <c r="E720" t="s">
        <v>13</v>
      </c>
      <c r="F720" t="s">
        <v>14</v>
      </c>
      <c r="G720" t="s">
        <v>15</v>
      </c>
      <c r="H720" t="s">
        <v>1698</v>
      </c>
      <c r="O720" s="3"/>
    </row>
    <row r="721" spans="1:15" x14ac:dyDescent="0.3">
      <c r="A721">
        <v>719</v>
      </c>
      <c r="B721" t="s">
        <v>1699</v>
      </c>
      <c r="C721">
        <v>1.34</v>
      </c>
      <c r="D721" s="1" t="s">
        <v>3037</v>
      </c>
      <c r="E721" t="s">
        <v>13</v>
      </c>
      <c r="F721" t="s">
        <v>215</v>
      </c>
      <c r="G721" t="s">
        <v>23</v>
      </c>
      <c r="H721" t="s">
        <v>1700</v>
      </c>
      <c r="O721" s="3"/>
    </row>
    <row r="722" spans="1:15" x14ac:dyDescent="0.3">
      <c r="A722">
        <v>720</v>
      </c>
      <c r="B722" t="s">
        <v>1701</v>
      </c>
      <c r="C722">
        <v>1.34</v>
      </c>
      <c r="D722" s="1" t="s">
        <v>3038</v>
      </c>
      <c r="E722" t="s">
        <v>8</v>
      </c>
      <c r="F722" t="s">
        <v>18</v>
      </c>
      <c r="G722" t="s">
        <v>70</v>
      </c>
      <c r="H722" t="s">
        <v>1702</v>
      </c>
      <c r="O722" s="3"/>
    </row>
    <row r="723" spans="1:15" x14ac:dyDescent="0.3">
      <c r="A723">
        <v>721</v>
      </c>
      <c r="B723" t="s">
        <v>1703</v>
      </c>
      <c r="C723">
        <v>1.33</v>
      </c>
      <c r="D723" s="1" t="s">
        <v>2837</v>
      </c>
      <c r="E723" t="s">
        <v>31</v>
      </c>
      <c r="F723" t="s">
        <v>32</v>
      </c>
      <c r="G723" t="s">
        <v>19</v>
      </c>
      <c r="H723" t="s">
        <v>1704</v>
      </c>
      <c r="O723" s="3"/>
    </row>
    <row r="724" spans="1:15" x14ac:dyDescent="0.3">
      <c r="A724">
        <v>722</v>
      </c>
      <c r="B724" t="s">
        <v>1705</v>
      </c>
      <c r="C724">
        <v>1.33</v>
      </c>
      <c r="D724" s="1" t="s">
        <v>2815</v>
      </c>
      <c r="E724" t="s">
        <v>376</v>
      </c>
      <c r="F724" t="s">
        <v>377</v>
      </c>
      <c r="G724" t="s">
        <v>19</v>
      </c>
      <c r="H724" t="s">
        <v>1706</v>
      </c>
      <c r="O724" s="3"/>
    </row>
    <row r="725" spans="1:15" x14ac:dyDescent="0.3">
      <c r="A725">
        <v>723</v>
      </c>
      <c r="B725" t="s">
        <v>1707</v>
      </c>
      <c r="C725">
        <v>1.32</v>
      </c>
      <c r="D725" s="1" t="s">
        <v>3039</v>
      </c>
      <c r="E725" t="s">
        <v>13</v>
      </c>
      <c r="F725" t="s">
        <v>258</v>
      </c>
      <c r="G725" t="s">
        <v>28</v>
      </c>
      <c r="H725" t="s">
        <v>1708</v>
      </c>
      <c r="O725" s="3"/>
    </row>
    <row r="726" spans="1:15" x14ac:dyDescent="0.3">
      <c r="A726">
        <v>724</v>
      </c>
      <c r="B726" t="s">
        <v>1709</v>
      </c>
      <c r="C726">
        <v>1.32</v>
      </c>
      <c r="D726" s="1" t="s">
        <v>2976</v>
      </c>
      <c r="E726" t="s">
        <v>376</v>
      </c>
      <c r="F726" t="s">
        <v>377</v>
      </c>
      <c r="G726" t="s">
        <v>15</v>
      </c>
      <c r="H726" t="s">
        <v>1710</v>
      </c>
      <c r="O726" s="3"/>
    </row>
    <row r="727" spans="1:15" x14ac:dyDescent="0.3">
      <c r="A727">
        <v>725</v>
      </c>
      <c r="B727" t="s">
        <v>1711</v>
      </c>
      <c r="C727">
        <v>1.32</v>
      </c>
      <c r="D727" s="1" t="s">
        <v>3040</v>
      </c>
      <c r="E727" t="s">
        <v>8</v>
      </c>
      <c r="F727" t="s">
        <v>265</v>
      </c>
      <c r="G727" t="s">
        <v>182</v>
      </c>
      <c r="H727" t="s">
        <v>1712</v>
      </c>
      <c r="O727" s="3"/>
    </row>
    <row r="728" spans="1:15" x14ac:dyDescent="0.3">
      <c r="A728">
        <v>726</v>
      </c>
      <c r="B728" t="s">
        <v>1713</v>
      </c>
      <c r="C728">
        <v>1.32</v>
      </c>
      <c r="D728" s="1" t="s">
        <v>3025</v>
      </c>
      <c r="E728" t="s">
        <v>13</v>
      </c>
      <c r="F728" t="s">
        <v>87</v>
      </c>
      <c r="G728" t="s">
        <v>97</v>
      </c>
      <c r="H728" t="s">
        <v>1714</v>
      </c>
      <c r="O728" s="3"/>
    </row>
    <row r="729" spans="1:15" x14ac:dyDescent="0.3">
      <c r="A729">
        <v>727</v>
      </c>
      <c r="B729" t="s">
        <v>1715</v>
      </c>
      <c r="C729">
        <v>1.31</v>
      </c>
      <c r="D729" s="1" t="s">
        <v>3041</v>
      </c>
      <c r="E729" t="s">
        <v>8</v>
      </c>
      <c r="F729" t="s">
        <v>9</v>
      </c>
      <c r="G729" t="s">
        <v>10</v>
      </c>
      <c r="H729" t="s">
        <v>1716</v>
      </c>
      <c r="O729" s="3"/>
    </row>
    <row r="730" spans="1:15" x14ac:dyDescent="0.3">
      <c r="A730">
        <v>728</v>
      </c>
      <c r="B730" t="s">
        <v>1717</v>
      </c>
      <c r="C730">
        <v>1.31</v>
      </c>
      <c r="D730" s="1" t="s">
        <v>3042</v>
      </c>
      <c r="E730" t="s">
        <v>13</v>
      </c>
      <c r="F730" t="s">
        <v>1718</v>
      </c>
      <c r="G730" t="s">
        <v>97</v>
      </c>
      <c r="H730" t="s">
        <v>1719</v>
      </c>
      <c r="O730" s="3"/>
    </row>
    <row r="731" spans="1:15" x14ac:dyDescent="0.3">
      <c r="A731">
        <v>729</v>
      </c>
      <c r="B731" t="s">
        <v>1720</v>
      </c>
      <c r="C731">
        <v>1.3</v>
      </c>
      <c r="D731" s="1">
        <v>42837</v>
      </c>
      <c r="E731" t="s">
        <v>13</v>
      </c>
      <c r="F731" t="s">
        <v>515</v>
      </c>
      <c r="G731" t="s">
        <v>97</v>
      </c>
      <c r="H731" t="s">
        <v>1721</v>
      </c>
      <c r="O731" s="3"/>
    </row>
    <row r="732" spans="1:15" x14ac:dyDescent="0.3">
      <c r="A732">
        <v>730</v>
      </c>
      <c r="B732" t="s">
        <v>1722</v>
      </c>
      <c r="C732">
        <v>1.3</v>
      </c>
      <c r="D732" s="1" t="s">
        <v>2967</v>
      </c>
      <c r="E732" t="s">
        <v>54</v>
      </c>
      <c r="F732" t="s">
        <v>1723</v>
      </c>
      <c r="G732" t="s">
        <v>1270</v>
      </c>
      <c r="H732" t="s">
        <v>1724</v>
      </c>
      <c r="O732" s="3"/>
    </row>
    <row r="733" spans="1:15" x14ac:dyDescent="0.3">
      <c r="A733">
        <v>731</v>
      </c>
      <c r="B733" t="s">
        <v>1725</v>
      </c>
      <c r="C733">
        <v>1.3</v>
      </c>
      <c r="D733" s="1" t="s">
        <v>3043</v>
      </c>
      <c r="E733" t="s">
        <v>13</v>
      </c>
      <c r="F733" t="s">
        <v>87</v>
      </c>
      <c r="G733" t="s">
        <v>15</v>
      </c>
      <c r="H733" t="s">
        <v>1136</v>
      </c>
      <c r="O733" s="3"/>
    </row>
    <row r="734" spans="1:15" x14ac:dyDescent="0.3">
      <c r="A734">
        <v>732</v>
      </c>
      <c r="B734" t="s">
        <v>1726</v>
      </c>
      <c r="C734">
        <v>1.3</v>
      </c>
      <c r="D734" s="1">
        <v>43985</v>
      </c>
      <c r="E734" t="s">
        <v>311</v>
      </c>
      <c r="F734" t="s">
        <v>1727</v>
      </c>
      <c r="G734" t="s">
        <v>97</v>
      </c>
      <c r="H734" t="s">
        <v>1728</v>
      </c>
      <c r="O734" s="3"/>
    </row>
    <row r="735" spans="1:15" x14ac:dyDescent="0.3">
      <c r="A735">
        <v>733</v>
      </c>
      <c r="B735" t="s">
        <v>1729</v>
      </c>
      <c r="C735">
        <v>1.3</v>
      </c>
      <c r="D735" s="1">
        <v>43902</v>
      </c>
      <c r="E735" t="s">
        <v>13</v>
      </c>
      <c r="F735" t="s">
        <v>806</v>
      </c>
      <c r="G735" t="s">
        <v>97</v>
      </c>
      <c r="H735" t="s">
        <v>1730</v>
      </c>
      <c r="O735" s="3"/>
    </row>
    <row r="736" spans="1:15" x14ac:dyDescent="0.3">
      <c r="A736">
        <v>734</v>
      </c>
      <c r="B736" t="s">
        <v>1731</v>
      </c>
      <c r="C736">
        <v>1.3</v>
      </c>
      <c r="D736" s="1" t="s">
        <v>3044</v>
      </c>
      <c r="E736" t="s">
        <v>8</v>
      </c>
      <c r="F736" t="s">
        <v>59</v>
      </c>
      <c r="G736" t="s">
        <v>15</v>
      </c>
      <c r="H736" t="s">
        <v>1732</v>
      </c>
      <c r="O736" s="3"/>
    </row>
    <row r="737" spans="1:15" x14ac:dyDescent="0.3">
      <c r="A737">
        <v>735</v>
      </c>
      <c r="B737" t="s">
        <v>1733</v>
      </c>
      <c r="C737">
        <v>1.3</v>
      </c>
      <c r="D737" s="1">
        <v>44348</v>
      </c>
      <c r="E737" t="s">
        <v>8</v>
      </c>
      <c r="F737" t="s">
        <v>9</v>
      </c>
      <c r="G737" t="s">
        <v>185</v>
      </c>
      <c r="H737" t="s">
        <v>1734</v>
      </c>
      <c r="O737" s="3"/>
    </row>
    <row r="738" spans="1:15" x14ac:dyDescent="0.3">
      <c r="A738">
        <v>736</v>
      </c>
      <c r="B738" t="s">
        <v>1735</v>
      </c>
      <c r="C738">
        <v>1.3</v>
      </c>
      <c r="D738" s="1" t="s">
        <v>3017</v>
      </c>
      <c r="E738" t="s">
        <v>13</v>
      </c>
      <c r="F738" t="s">
        <v>87</v>
      </c>
      <c r="G738" t="s">
        <v>28</v>
      </c>
      <c r="H738" t="s">
        <v>1736</v>
      </c>
      <c r="O738" s="3"/>
    </row>
    <row r="739" spans="1:15" x14ac:dyDescent="0.3">
      <c r="A739">
        <v>737</v>
      </c>
      <c r="B739" t="s">
        <v>1737</v>
      </c>
      <c r="C739">
        <v>1.3</v>
      </c>
      <c r="D739" s="1" t="s">
        <v>3007</v>
      </c>
      <c r="E739" t="s">
        <v>194</v>
      </c>
      <c r="F739" t="s">
        <v>1006</v>
      </c>
      <c r="G739" t="s">
        <v>23</v>
      </c>
      <c r="H739" t="s">
        <v>1738</v>
      </c>
      <c r="O739" s="3"/>
    </row>
    <row r="740" spans="1:15" x14ac:dyDescent="0.3">
      <c r="A740">
        <v>738</v>
      </c>
      <c r="B740" t="s">
        <v>1739</v>
      </c>
      <c r="C740">
        <v>1.3</v>
      </c>
      <c r="D740" s="1" t="s">
        <v>3007</v>
      </c>
      <c r="E740" t="s">
        <v>13</v>
      </c>
      <c r="F740" t="s">
        <v>87</v>
      </c>
      <c r="G740" t="s">
        <v>23</v>
      </c>
      <c r="H740" t="s">
        <v>1740</v>
      </c>
      <c r="O740" s="3"/>
    </row>
    <row r="741" spans="1:15" x14ac:dyDescent="0.3">
      <c r="A741">
        <v>739</v>
      </c>
      <c r="B741" t="s">
        <v>1741</v>
      </c>
      <c r="C741">
        <v>1.3</v>
      </c>
      <c r="D741" s="1" t="s">
        <v>3045</v>
      </c>
      <c r="E741" t="s">
        <v>13</v>
      </c>
      <c r="F741" t="s">
        <v>1742</v>
      </c>
      <c r="G741" t="s">
        <v>35</v>
      </c>
      <c r="H741" t="s">
        <v>1743</v>
      </c>
      <c r="O741" s="3"/>
    </row>
    <row r="742" spans="1:15" x14ac:dyDescent="0.3">
      <c r="A742">
        <v>740</v>
      </c>
      <c r="B742" t="s">
        <v>1744</v>
      </c>
      <c r="C742">
        <v>1.3</v>
      </c>
      <c r="D742" s="1" t="s">
        <v>2744</v>
      </c>
      <c r="E742" t="s">
        <v>13</v>
      </c>
      <c r="F742" t="s">
        <v>488</v>
      </c>
      <c r="G742" t="s">
        <v>38</v>
      </c>
      <c r="H742" t="s">
        <v>1745</v>
      </c>
      <c r="O742" s="3"/>
    </row>
    <row r="743" spans="1:15" x14ac:dyDescent="0.3">
      <c r="A743">
        <v>741</v>
      </c>
      <c r="B743" t="s">
        <v>1746</v>
      </c>
      <c r="C743">
        <v>1.3</v>
      </c>
      <c r="D743" s="1" t="s">
        <v>3046</v>
      </c>
      <c r="E743" t="s">
        <v>13</v>
      </c>
      <c r="F743" t="s">
        <v>87</v>
      </c>
      <c r="G743" t="s">
        <v>23</v>
      </c>
      <c r="H743" t="s">
        <v>1747</v>
      </c>
      <c r="O743" s="3"/>
    </row>
    <row r="744" spans="1:15" x14ac:dyDescent="0.3">
      <c r="A744">
        <v>742</v>
      </c>
      <c r="B744" t="s">
        <v>1748</v>
      </c>
      <c r="C744">
        <v>1.3</v>
      </c>
      <c r="D744" s="1">
        <v>44896</v>
      </c>
      <c r="E744" t="s">
        <v>967</v>
      </c>
      <c r="F744" t="s">
        <v>1749</v>
      </c>
      <c r="G744" t="s">
        <v>189</v>
      </c>
      <c r="H744" t="s">
        <v>1750</v>
      </c>
      <c r="O744" s="3"/>
    </row>
    <row r="745" spans="1:15" x14ac:dyDescent="0.3">
      <c r="A745">
        <v>743</v>
      </c>
      <c r="B745" t="s">
        <v>1751</v>
      </c>
      <c r="C745">
        <v>1.3</v>
      </c>
      <c r="D745" s="1">
        <v>44866</v>
      </c>
      <c r="E745" t="s">
        <v>13</v>
      </c>
      <c r="F745" t="s">
        <v>1752</v>
      </c>
      <c r="G745" t="s">
        <v>23</v>
      </c>
      <c r="H745" t="s">
        <v>1753</v>
      </c>
      <c r="O745" s="3"/>
    </row>
    <row r="746" spans="1:15" x14ac:dyDescent="0.3">
      <c r="A746">
        <v>744</v>
      </c>
      <c r="B746" t="s">
        <v>1754</v>
      </c>
      <c r="C746">
        <v>1.3</v>
      </c>
      <c r="D746" s="1" t="s">
        <v>2981</v>
      </c>
      <c r="E746" t="s">
        <v>13</v>
      </c>
      <c r="F746" t="s">
        <v>1755</v>
      </c>
      <c r="G746" t="s">
        <v>28</v>
      </c>
      <c r="H746" t="s">
        <v>1756</v>
      </c>
      <c r="O746" s="3"/>
    </row>
    <row r="747" spans="1:15" x14ac:dyDescent="0.3">
      <c r="A747">
        <v>745</v>
      </c>
      <c r="B747" t="s">
        <v>1757</v>
      </c>
      <c r="C747">
        <v>1.3</v>
      </c>
      <c r="D747" s="1" t="s">
        <v>2981</v>
      </c>
      <c r="E747" t="s">
        <v>13</v>
      </c>
      <c r="F747" t="s">
        <v>22</v>
      </c>
      <c r="G747" t="s">
        <v>23</v>
      </c>
      <c r="H747" t="s">
        <v>1758</v>
      </c>
      <c r="O747" s="3"/>
    </row>
    <row r="748" spans="1:15" x14ac:dyDescent="0.3">
      <c r="A748">
        <v>746</v>
      </c>
      <c r="B748" t="s">
        <v>1759</v>
      </c>
      <c r="C748">
        <v>1.3</v>
      </c>
      <c r="D748" s="1">
        <v>44563</v>
      </c>
      <c r="E748" t="s">
        <v>13</v>
      </c>
      <c r="F748" t="s">
        <v>87</v>
      </c>
      <c r="G748" t="s">
        <v>35</v>
      </c>
      <c r="H748" t="s">
        <v>1760</v>
      </c>
      <c r="O748" s="3"/>
    </row>
    <row r="749" spans="1:15" x14ac:dyDescent="0.3">
      <c r="A749">
        <v>747</v>
      </c>
      <c r="B749" t="s">
        <v>1761</v>
      </c>
      <c r="C749">
        <v>1.3</v>
      </c>
      <c r="D749" s="1" t="s">
        <v>2882</v>
      </c>
      <c r="E749" t="s">
        <v>8</v>
      </c>
      <c r="F749" t="s">
        <v>472</v>
      </c>
      <c r="G749" t="s">
        <v>902</v>
      </c>
      <c r="H749" t="s">
        <v>1762</v>
      </c>
      <c r="O749" s="3"/>
    </row>
    <row r="750" spans="1:15" x14ac:dyDescent="0.3">
      <c r="A750">
        <v>748</v>
      </c>
      <c r="B750" t="s">
        <v>1763</v>
      </c>
      <c r="C750">
        <v>1.3</v>
      </c>
      <c r="D750" s="1">
        <v>44745</v>
      </c>
      <c r="E750" t="s">
        <v>54</v>
      </c>
      <c r="F750" t="s">
        <v>1650</v>
      </c>
      <c r="G750" t="s">
        <v>23</v>
      </c>
      <c r="H750" t="s">
        <v>1764</v>
      </c>
      <c r="O750" s="3"/>
    </row>
    <row r="751" spans="1:15" x14ac:dyDescent="0.3">
      <c r="A751">
        <v>749</v>
      </c>
      <c r="B751" t="s">
        <v>1765</v>
      </c>
      <c r="C751">
        <v>1.3</v>
      </c>
      <c r="D751" s="1" t="s">
        <v>2912</v>
      </c>
      <c r="E751" t="s">
        <v>26</v>
      </c>
      <c r="F751" t="s">
        <v>371</v>
      </c>
      <c r="G751" t="s">
        <v>28</v>
      </c>
      <c r="H751" t="s">
        <v>1766</v>
      </c>
      <c r="O751" s="3"/>
    </row>
    <row r="752" spans="1:15" x14ac:dyDescent="0.3">
      <c r="A752">
        <v>750</v>
      </c>
      <c r="B752" t="s">
        <v>1767</v>
      </c>
      <c r="C752">
        <v>1.3</v>
      </c>
      <c r="D752" s="1" t="s">
        <v>3047</v>
      </c>
      <c r="E752" t="s">
        <v>13</v>
      </c>
      <c r="F752" t="s">
        <v>843</v>
      </c>
      <c r="G752" t="s">
        <v>28</v>
      </c>
      <c r="H752" t="s">
        <v>1768</v>
      </c>
      <c r="O752" s="3"/>
    </row>
    <row r="753" spans="1:15" x14ac:dyDescent="0.3">
      <c r="A753">
        <v>751</v>
      </c>
      <c r="B753" t="s">
        <v>1769</v>
      </c>
      <c r="C753">
        <v>1.3</v>
      </c>
      <c r="D753" s="1">
        <v>44563</v>
      </c>
      <c r="E753" t="s">
        <v>13</v>
      </c>
      <c r="F753" t="s">
        <v>22</v>
      </c>
      <c r="G753" t="s">
        <v>28</v>
      </c>
      <c r="H753" t="s">
        <v>1770</v>
      </c>
      <c r="O753" s="3"/>
    </row>
    <row r="754" spans="1:15" x14ac:dyDescent="0.3">
      <c r="A754">
        <v>752</v>
      </c>
      <c r="B754" t="s">
        <v>1771</v>
      </c>
      <c r="C754">
        <v>1.3</v>
      </c>
      <c r="D754" s="1" t="s">
        <v>2801</v>
      </c>
      <c r="E754" t="s">
        <v>13</v>
      </c>
      <c r="F754" t="s">
        <v>164</v>
      </c>
      <c r="G754" t="s">
        <v>97</v>
      </c>
      <c r="H754" t="s">
        <v>1772</v>
      </c>
      <c r="O754" s="3"/>
    </row>
    <row r="755" spans="1:15" x14ac:dyDescent="0.3">
      <c r="A755">
        <v>753</v>
      </c>
      <c r="B755" t="s">
        <v>1773</v>
      </c>
      <c r="C755">
        <v>1.3</v>
      </c>
      <c r="D755" s="1" t="s">
        <v>2903</v>
      </c>
      <c r="E755" t="s">
        <v>13</v>
      </c>
      <c r="F755" t="s">
        <v>359</v>
      </c>
      <c r="G755" t="s">
        <v>35</v>
      </c>
      <c r="H755" t="s">
        <v>1774</v>
      </c>
      <c r="O755" s="3"/>
    </row>
    <row r="756" spans="1:15" x14ac:dyDescent="0.3">
      <c r="A756">
        <v>754</v>
      </c>
      <c r="B756" t="s">
        <v>1775</v>
      </c>
      <c r="C756">
        <v>1.3</v>
      </c>
      <c r="D756" s="1" t="s">
        <v>3048</v>
      </c>
      <c r="E756" t="s">
        <v>311</v>
      </c>
      <c r="F756" t="s">
        <v>312</v>
      </c>
      <c r="G756" t="s">
        <v>35</v>
      </c>
      <c r="H756" t="s">
        <v>1776</v>
      </c>
      <c r="O756" s="3"/>
    </row>
    <row r="757" spans="1:15" x14ac:dyDescent="0.3">
      <c r="A757">
        <v>755</v>
      </c>
      <c r="B757" t="s">
        <v>1777</v>
      </c>
      <c r="C757">
        <v>1.28</v>
      </c>
      <c r="D757" s="1" t="s">
        <v>3049</v>
      </c>
      <c r="E757" t="s">
        <v>13</v>
      </c>
      <c r="F757" t="s">
        <v>22</v>
      </c>
      <c r="G757" t="s">
        <v>28</v>
      </c>
      <c r="H757" t="s">
        <v>1778</v>
      </c>
      <c r="O757" s="3"/>
    </row>
    <row r="758" spans="1:15" x14ac:dyDescent="0.3">
      <c r="A758">
        <v>756</v>
      </c>
      <c r="B758" t="s">
        <v>1779</v>
      </c>
      <c r="C758">
        <v>1.28</v>
      </c>
      <c r="D758" s="1" t="s">
        <v>3050</v>
      </c>
      <c r="E758" t="s">
        <v>31</v>
      </c>
      <c r="F758" t="s">
        <v>823</v>
      </c>
      <c r="G758" t="s">
        <v>15</v>
      </c>
      <c r="H758" t="s">
        <v>1780</v>
      </c>
      <c r="O758" s="3"/>
    </row>
    <row r="759" spans="1:15" x14ac:dyDescent="0.3">
      <c r="A759">
        <v>757</v>
      </c>
      <c r="B759" t="s">
        <v>1781</v>
      </c>
      <c r="C759">
        <v>1.28</v>
      </c>
      <c r="D759" s="1" t="s">
        <v>2828</v>
      </c>
      <c r="E759" t="s">
        <v>8</v>
      </c>
      <c r="F759" t="s">
        <v>9</v>
      </c>
      <c r="G759" t="s">
        <v>23</v>
      </c>
      <c r="H759" t="s">
        <v>1782</v>
      </c>
      <c r="O759" s="3"/>
    </row>
    <row r="760" spans="1:15" x14ac:dyDescent="0.3">
      <c r="A760">
        <v>758</v>
      </c>
      <c r="B760" t="s">
        <v>1783</v>
      </c>
      <c r="C760">
        <v>1.27</v>
      </c>
      <c r="D760" s="1">
        <v>43316</v>
      </c>
      <c r="E760" t="s">
        <v>8</v>
      </c>
      <c r="F760" t="s">
        <v>472</v>
      </c>
      <c r="G760" t="s">
        <v>28</v>
      </c>
      <c r="H760" t="s">
        <v>1784</v>
      </c>
      <c r="O760" s="3"/>
    </row>
    <row r="761" spans="1:15" x14ac:dyDescent="0.3">
      <c r="A761">
        <v>759</v>
      </c>
      <c r="B761" t="s">
        <v>1785</v>
      </c>
      <c r="C761">
        <v>1.26</v>
      </c>
      <c r="D761" s="1">
        <v>44596</v>
      </c>
      <c r="E761" t="s">
        <v>8</v>
      </c>
      <c r="F761" t="s">
        <v>472</v>
      </c>
      <c r="G761" t="s">
        <v>70</v>
      </c>
      <c r="H761" t="s">
        <v>1786</v>
      </c>
      <c r="O761" s="3"/>
    </row>
    <row r="762" spans="1:15" x14ac:dyDescent="0.3">
      <c r="A762">
        <v>760</v>
      </c>
      <c r="B762" t="s">
        <v>1787</v>
      </c>
      <c r="C762">
        <v>1.26</v>
      </c>
      <c r="D762" s="1" t="s">
        <v>3051</v>
      </c>
      <c r="E762" t="s">
        <v>8</v>
      </c>
      <c r="F762" t="s">
        <v>18</v>
      </c>
      <c r="G762" t="s">
        <v>70</v>
      </c>
      <c r="H762" t="s">
        <v>1788</v>
      </c>
      <c r="O762" s="3"/>
    </row>
    <row r="763" spans="1:15" x14ac:dyDescent="0.3">
      <c r="A763">
        <v>761</v>
      </c>
      <c r="B763" t="s">
        <v>1789</v>
      </c>
      <c r="C763">
        <v>1.25</v>
      </c>
      <c r="D763" s="1" t="s">
        <v>3052</v>
      </c>
      <c r="E763" t="s">
        <v>13</v>
      </c>
      <c r="F763" t="s">
        <v>87</v>
      </c>
      <c r="G763" t="s">
        <v>182</v>
      </c>
      <c r="H763" t="s">
        <v>1790</v>
      </c>
      <c r="O763" s="3"/>
    </row>
    <row r="764" spans="1:15" x14ac:dyDescent="0.3">
      <c r="A764">
        <v>762</v>
      </c>
      <c r="B764" t="s">
        <v>1791</v>
      </c>
      <c r="C764">
        <v>1.25</v>
      </c>
      <c r="D764" s="1">
        <v>42747</v>
      </c>
      <c r="E764" t="s">
        <v>8</v>
      </c>
      <c r="F764" t="s">
        <v>9</v>
      </c>
      <c r="G764" t="s">
        <v>28</v>
      </c>
      <c r="H764" t="s">
        <v>1792</v>
      </c>
      <c r="O764" s="3"/>
    </row>
    <row r="765" spans="1:15" x14ac:dyDescent="0.3">
      <c r="A765">
        <v>763</v>
      </c>
      <c r="B765" t="s">
        <v>1793</v>
      </c>
      <c r="C765">
        <v>1.25</v>
      </c>
      <c r="D765" s="1">
        <v>44417</v>
      </c>
      <c r="E765" t="s">
        <v>31</v>
      </c>
      <c r="F765" t="s">
        <v>32</v>
      </c>
      <c r="G765" t="s">
        <v>23</v>
      </c>
      <c r="H765" t="s">
        <v>1794</v>
      </c>
      <c r="O765" s="3"/>
    </row>
    <row r="766" spans="1:15" x14ac:dyDescent="0.3">
      <c r="A766">
        <v>764</v>
      </c>
      <c r="B766" t="s">
        <v>1795</v>
      </c>
      <c r="C766">
        <v>1.25</v>
      </c>
      <c r="D766" s="1">
        <v>44326</v>
      </c>
      <c r="E766" t="s">
        <v>13</v>
      </c>
      <c r="F766" t="s">
        <v>22</v>
      </c>
      <c r="G766" t="s">
        <v>28</v>
      </c>
      <c r="H766" t="s">
        <v>1796</v>
      </c>
      <c r="O766" s="3"/>
    </row>
    <row r="767" spans="1:15" x14ac:dyDescent="0.3">
      <c r="A767">
        <v>765</v>
      </c>
      <c r="B767" t="s">
        <v>1797</v>
      </c>
      <c r="C767">
        <v>1.25</v>
      </c>
      <c r="D767" s="1">
        <v>44297</v>
      </c>
      <c r="E767" t="s">
        <v>13</v>
      </c>
      <c r="F767" t="s">
        <v>1798</v>
      </c>
      <c r="G767" t="s">
        <v>28</v>
      </c>
      <c r="H767" t="s">
        <v>1799</v>
      </c>
      <c r="O767" s="3"/>
    </row>
    <row r="768" spans="1:15" x14ac:dyDescent="0.3">
      <c r="A768">
        <v>766</v>
      </c>
      <c r="B768" t="s">
        <v>1800</v>
      </c>
      <c r="C768">
        <v>1.25</v>
      </c>
      <c r="D768" s="1">
        <v>44389</v>
      </c>
      <c r="E768" t="s">
        <v>13</v>
      </c>
      <c r="F768" t="s">
        <v>22</v>
      </c>
      <c r="G768" t="s">
        <v>182</v>
      </c>
      <c r="H768" t="s">
        <v>1801</v>
      </c>
      <c r="O768" s="3"/>
    </row>
    <row r="769" spans="1:15" x14ac:dyDescent="0.3">
      <c r="A769">
        <v>767</v>
      </c>
      <c r="B769" t="s">
        <v>1802</v>
      </c>
      <c r="C769">
        <v>1.25</v>
      </c>
      <c r="D769" s="1" t="s">
        <v>3014</v>
      </c>
      <c r="E769" t="s">
        <v>13</v>
      </c>
      <c r="F769" t="s">
        <v>1803</v>
      </c>
      <c r="G769" t="s">
        <v>28</v>
      </c>
      <c r="H769" t="s">
        <v>1804</v>
      </c>
      <c r="O769" s="3"/>
    </row>
    <row r="770" spans="1:15" x14ac:dyDescent="0.3">
      <c r="A770">
        <v>768</v>
      </c>
      <c r="B770" t="s">
        <v>1805</v>
      </c>
      <c r="C770">
        <v>1.25</v>
      </c>
      <c r="D770" s="1" t="s">
        <v>2883</v>
      </c>
      <c r="E770" t="s">
        <v>532</v>
      </c>
      <c r="F770" t="s">
        <v>533</v>
      </c>
      <c r="G770" t="s">
        <v>28</v>
      </c>
      <c r="H770" t="s">
        <v>1806</v>
      </c>
      <c r="O770" s="3"/>
    </row>
    <row r="771" spans="1:15" x14ac:dyDescent="0.3">
      <c r="A771">
        <v>769</v>
      </c>
      <c r="B771" t="s">
        <v>1807</v>
      </c>
      <c r="C771">
        <v>1.25</v>
      </c>
      <c r="D771" s="1" t="s">
        <v>3053</v>
      </c>
      <c r="E771" t="s">
        <v>13</v>
      </c>
      <c r="F771" t="s">
        <v>780</v>
      </c>
      <c r="G771" t="s">
        <v>35</v>
      </c>
      <c r="H771" t="s">
        <v>1808</v>
      </c>
      <c r="O771" s="3"/>
    </row>
    <row r="772" spans="1:15" x14ac:dyDescent="0.3">
      <c r="A772">
        <v>770</v>
      </c>
      <c r="B772" t="s">
        <v>1809</v>
      </c>
      <c r="C772">
        <v>1.25</v>
      </c>
      <c r="D772" s="1" t="s">
        <v>3012</v>
      </c>
      <c r="E772" t="s">
        <v>13</v>
      </c>
      <c r="F772" t="s">
        <v>22</v>
      </c>
      <c r="G772" t="s">
        <v>23</v>
      </c>
      <c r="H772" t="s">
        <v>1810</v>
      </c>
      <c r="O772" s="3"/>
    </row>
    <row r="773" spans="1:15" x14ac:dyDescent="0.3">
      <c r="A773">
        <v>771</v>
      </c>
      <c r="B773" t="s">
        <v>1811</v>
      </c>
      <c r="C773">
        <v>1.25</v>
      </c>
      <c r="D773" s="1" t="s">
        <v>3054</v>
      </c>
      <c r="E773" t="s">
        <v>13</v>
      </c>
      <c r="F773" t="s">
        <v>1812</v>
      </c>
      <c r="G773" t="s">
        <v>28</v>
      </c>
      <c r="H773" t="s">
        <v>1813</v>
      </c>
      <c r="O773" s="3"/>
    </row>
    <row r="774" spans="1:15" x14ac:dyDescent="0.3">
      <c r="A774">
        <v>772</v>
      </c>
      <c r="B774" t="s">
        <v>1814</v>
      </c>
      <c r="C774">
        <v>1.25</v>
      </c>
      <c r="D774" s="1" t="s">
        <v>3055</v>
      </c>
      <c r="E774" t="s">
        <v>13</v>
      </c>
      <c r="F774" t="s">
        <v>22</v>
      </c>
      <c r="G774" t="s">
        <v>56</v>
      </c>
      <c r="H774" t="s">
        <v>1815</v>
      </c>
      <c r="O774" s="3"/>
    </row>
    <row r="775" spans="1:15" x14ac:dyDescent="0.3">
      <c r="A775">
        <v>773</v>
      </c>
      <c r="B775" t="s">
        <v>1816</v>
      </c>
      <c r="C775">
        <v>1.24</v>
      </c>
      <c r="D775" s="1">
        <v>43012</v>
      </c>
      <c r="E775" t="s">
        <v>31</v>
      </c>
      <c r="F775" t="s">
        <v>1817</v>
      </c>
      <c r="G775" t="s">
        <v>78</v>
      </c>
      <c r="H775" t="s">
        <v>1818</v>
      </c>
      <c r="O775" s="3"/>
    </row>
    <row r="776" spans="1:15" x14ac:dyDescent="0.3">
      <c r="A776">
        <v>774</v>
      </c>
      <c r="B776" t="s">
        <v>1819</v>
      </c>
      <c r="C776">
        <v>1.24</v>
      </c>
      <c r="D776" s="1">
        <v>44317</v>
      </c>
      <c r="E776" t="s">
        <v>8</v>
      </c>
      <c r="F776" t="s">
        <v>59</v>
      </c>
      <c r="G776" t="s">
        <v>70</v>
      </c>
      <c r="H776" t="s">
        <v>1820</v>
      </c>
      <c r="O776" s="3"/>
    </row>
    <row r="777" spans="1:15" x14ac:dyDescent="0.3">
      <c r="A777">
        <v>775</v>
      </c>
      <c r="B777" t="s">
        <v>1821</v>
      </c>
      <c r="C777">
        <v>1.24</v>
      </c>
      <c r="D777" s="1">
        <v>44199</v>
      </c>
      <c r="E777" t="s">
        <v>8</v>
      </c>
      <c r="F777" t="s">
        <v>265</v>
      </c>
      <c r="G777" t="s">
        <v>97</v>
      </c>
      <c r="H777" t="s">
        <v>1822</v>
      </c>
      <c r="O777" s="3"/>
    </row>
    <row r="778" spans="1:15" x14ac:dyDescent="0.3">
      <c r="A778">
        <v>776</v>
      </c>
      <c r="B778" t="s">
        <v>1823</v>
      </c>
      <c r="C778">
        <v>1.24</v>
      </c>
      <c r="D778" s="1" t="s">
        <v>3056</v>
      </c>
      <c r="E778" t="s">
        <v>13</v>
      </c>
      <c r="F778" t="s">
        <v>87</v>
      </c>
      <c r="G778" t="s">
        <v>19</v>
      </c>
      <c r="H778" t="s">
        <v>1824</v>
      </c>
      <c r="O778" s="3"/>
    </row>
    <row r="779" spans="1:15" x14ac:dyDescent="0.3">
      <c r="A779">
        <v>777</v>
      </c>
      <c r="B779" t="s">
        <v>1825</v>
      </c>
      <c r="C779">
        <v>1.23</v>
      </c>
      <c r="D779" s="1">
        <v>44501</v>
      </c>
      <c r="E779" t="s">
        <v>13</v>
      </c>
      <c r="F779" t="s">
        <v>749</v>
      </c>
      <c r="G779" t="s">
        <v>97</v>
      </c>
      <c r="H779" t="s">
        <v>1826</v>
      </c>
      <c r="O779" s="3"/>
    </row>
    <row r="780" spans="1:15" x14ac:dyDescent="0.3">
      <c r="A780">
        <v>778</v>
      </c>
      <c r="B780" t="s">
        <v>1827</v>
      </c>
      <c r="C780">
        <v>1.23</v>
      </c>
      <c r="D780" s="1">
        <v>44417</v>
      </c>
      <c r="E780" t="s">
        <v>238</v>
      </c>
      <c r="F780" t="s">
        <v>239</v>
      </c>
      <c r="G780" t="s">
        <v>15</v>
      </c>
      <c r="H780" t="s">
        <v>1828</v>
      </c>
      <c r="O780" s="3"/>
    </row>
    <row r="781" spans="1:15" x14ac:dyDescent="0.3">
      <c r="A781">
        <v>779</v>
      </c>
      <c r="B781" t="s">
        <v>1829</v>
      </c>
      <c r="C781" s="3" t="s">
        <v>2714</v>
      </c>
      <c r="D781" s="1">
        <v>44198</v>
      </c>
      <c r="E781" t="s">
        <v>13</v>
      </c>
      <c r="F781" t="s">
        <v>200</v>
      </c>
      <c r="G781" t="s">
        <v>1830</v>
      </c>
      <c r="H781" t="s">
        <v>1831</v>
      </c>
      <c r="O781" s="3"/>
    </row>
    <row r="782" spans="1:15" x14ac:dyDescent="0.3">
      <c r="A782">
        <v>780</v>
      </c>
      <c r="B782" t="s">
        <v>1832</v>
      </c>
      <c r="C782">
        <v>1.22</v>
      </c>
      <c r="D782" s="1">
        <v>44417</v>
      </c>
      <c r="E782" t="s">
        <v>1081</v>
      </c>
      <c r="F782" t="s">
        <v>1833</v>
      </c>
      <c r="G782" t="s">
        <v>15</v>
      </c>
      <c r="H782" t="s">
        <v>1834</v>
      </c>
      <c r="O782" s="3"/>
    </row>
    <row r="783" spans="1:15" x14ac:dyDescent="0.3">
      <c r="A783">
        <v>781</v>
      </c>
      <c r="B783" t="s">
        <v>1835</v>
      </c>
      <c r="C783">
        <v>1.22</v>
      </c>
      <c r="D783" s="1" t="s">
        <v>3057</v>
      </c>
      <c r="E783" t="s">
        <v>119</v>
      </c>
      <c r="F783" t="s">
        <v>120</v>
      </c>
      <c r="G783" t="s">
        <v>28</v>
      </c>
      <c r="H783" t="s">
        <v>1836</v>
      </c>
      <c r="O783" s="3"/>
    </row>
    <row r="784" spans="1:15" x14ac:dyDescent="0.3">
      <c r="A784">
        <v>782</v>
      </c>
      <c r="B784" t="s">
        <v>1837</v>
      </c>
      <c r="C784" s="3" t="s">
        <v>2715</v>
      </c>
      <c r="D784" s="1" t="s">
        <v>2932</v>
      </c>
      <c r="E784" t="s">
        <v>13</v>
      </c>
      <c r="F784" t="s">
        <v>87</v>
      </c>
      <c r="G784" t="s">
        <v>97</v>
      </c>
      <c r="H784" t="s">
        <v>1838</v>
      </c>
      <c r="O784" s="3"/>
    </row>
    <row r="785" spans="1:15" x14ac:dyDescent="0.3">
      <c r="A785">
        <v>783</v>
      </c>
      <c r="B785" t="s">
        <v>1839</v>
      </c>
      <c r="C785">
        <v>1.2</v>
      </c>
      <c r="D785" s="1" t="s">
        <v>2939</v>
      </c>
      <c r="E785" t="s">
        <v>13</v>
      </c>
      <c r="F785" t="s">
        <v>22</v>
      </c>
      <c r="G785" t="s">
        <v>23</v>
      </c>
      <c r="H785" t="s">
        <v>1840</v>
      </c>
      <c r="O785" s="3"/>
    </row>
    <row r="786" spans="1:15" x14ac:dyDescent="0.3">
      <c r="A786">
        <v>784</v>
      </c>
      <c r="B786" t="s">
        <v>1841</v>
      </c>
      <c r="C786">
        <v>1.2</v>
      </c>
      <c r="D786" s="1">
        <v>42624</v>
      </c>
      <c r="E786" t="s">
        <v>8</v>
      </c>
      <c r="F786" t="s">
        <v>59</v>
      </c>
      <c r="G786" t="s">
        <v>35</v>
      </c>
      <c r="H786" t="s">
        <v>1842</v>
      </c>
      <c r="O786" s="3"/>
    </row>
    <row r="787" spans="1:15" x14ac:dyDescent="0.3">
      <c r="A787">
        <v>785</v>
      </c>
      <c r="B787" t="s">
        <v>1843</v>
      </c>
      <c r="C787">
        <v>1.2</v>
      </c>
      <c r="D787" s="1" t="s">
        <v>3058</v>
      </c>
      <c r="E787" t="s">
        <v>13</v>
      </c>
      <c r="F787" t="s">
        <v>606</v>
      </c>
      <c r="G787" t="s">
        <v>125</v>
      </c>
      <c r="H787" t="s">
        <v>1844</v>
      </c>
      <c r="O787" s="3"/>
    </row>
    <row r="788" spans="1:15" x14ac:dyDescent="0.3">
      <c r="A788">
        <v>786</v>
      </c>
      <c r="B788" t="s">
        <v>1845</v>
      </c>
      <c r="C788">
        <v>1.65</v>
      </c>
      <c r="D788" s="1" t="s">
        <v>2773</v>
      </c>
      <c r="E788" t="s">
        <v>13</v>
      </c>
      <c r="F788" t="s">
        <v>87</v>
      </c>
      <c r="G788" t="s">
        <v>78</v>
      </c>
      <c r="H788" t="s">
        <v>1846</v>
      </c>
      <c r="O788" s="3"/>
    </row>
    <row r="789" spans="1:15" x14ac:dyDescent="0.3">
      <c r="A789">
        <v>787</v>
      </c>
      <c r="B789" t="s">
        <v>1847</v>
      </c>
      <c r="C789">
        <v>1.2</v>
      </c>
      <c r="D789" s="1" t="s">
        <v>3059</v>
      </c>
      <c r="E789" t="s">
        <v>532</v>
      </c>
      <c r="F789" t="s">
        <v>533</v>
      </c>
      <c r="G789" t="s">
        <v>28</v>
      </c>
      <c r="H789" t="s">
        <v>1848</v>
      </c>
      <c r="O789" s="3"/>
    </row>
    <row r="790" spans="1:15" x14ac:dyDescent="0.3">
      <c r="A790">
        <v>788</v>
      </c>
      <c r="B790" t="s">
        <v>1849</v>
      </c>
      <c r="C790">
        <v>1.2</v>
      </c>
      <c r="D790" s="1" t="s">
        <v>3060</v>
      </c>
      <c r="E790" t="s">
        <v>13</v>
      </c>
      <c r="F790" t="s">
        <v>469</v>
      </c>
      <c r="G790" t="s">
        <v>38</v>
      </c>
      <c r="H790" t="s">
        <v>1850</v>
      </c>
      <c r="O790" s="3"/>
    </row>
    <row r="791" spans="1:15" x14ac:dyDescent="0.3">
      <c r="A791">
        <v>789</v>
      </c>
      <c r="B791" t="s">
        <v>1851</v>
      </c>
      <c r="C791">
        <v>1.2</v>
      </c>
      <c r="D791" s="1">
        <v>44257</v>
      </c>
      <c r="E791" t="s">
        <v>13</v>
      </c>
      <c r="F791" t="s">
        <v>108</v>
      </c>
      <c r="G791" t="s">
        <v>28</v>
      </c>
      <c r="H791" t="s">
        <v>1852</v>
      </c>
      <c r="O791" s="3"/>
    </row>
    <row r="792" spans="1:15" x14ac:dyDescent="0.3">
      <c r="A792">
        <v>790</v>
      </c>
      <c r="B792" t="s">
        <v>1853</v>
      </c>
      <c r="C792">
        <v>1.2</v>
      </c>
      <c r="D792" s="1" t="s">
        <v>2733</v>
      </c>
      <c r="E792" t="s">
        <v>13</v>
      </c>
      <c r="F792" t="s">
        <v>87</v>
      </c>
      <c r="G792" t="s">
        <v>23</v>
      </c>
      <c r="H792" t="s">
        <v>1854</v>
      </c>
      <c r="O792" s="3"/>
    </row>
    <row r="793" spans="1:15" x14ac:dyDescent="0.3">
      <c r="A793">
        <v>791</v>
      </c>
      <c r="B793" t="s">
        <v>1855</v>
      </c>
      <c r="C793">
        <v>1.2</v>
      </c>
      <c r="D793" s="1" t="s">
        <v>2879</v>
      </c>
      <c r="E793" t="s">
        <v>8</v>
      </c>
      <c r="F793" t="s">
        <v>9</v>
      </c>
      <c r="G793" t="s">
        <v>56</v>
      </c>
      <c r="H793" t="s">
        <v>1856</v>
      </c>
      <c r="O793" s="3"/>
    </row>
    <row r="794" spans="1:15" x14ac:dyDescent="0.3">
      <c r="A794">
        <v>792</v>
      </c>
      <c r="B794" t="s">
        <v>1857</v>
      </c>
      <c r="C794">
        <v>1.2</v>
      </c>
      <c r="D794" s="1" t="s">
        <v>2741</v>
      </c>
      <c r="E794" t="s">
        <v>13</v>
      </c>
      <c r="F794" t="s">
        <v>22</v>
      </c>
      <c r="G794" t="s">
        <v>23</v>
      </c>
      <c r="H794" t="s">
        <v>1858</v>
      </c>
      <c r="O794" s="3"/>
    </row>
    <row r="795" spans="1:15" x14ac:dyDescent="0.3">
      <c r="A795">
        <v>793</v>
      </c>
      <c r="B795" t="s">
        <v>1859</v>
      </c>
      <c r="C795">
        <v>1</v>
      </c>
      <c r="D795" s="1" t="s">
        <v>2790</v>
      </c>
      <c r="E795" t="s">
        <v>8</v>
      </c>
      <c r="F795" t="s">
        <v>9</v>
      </c>
      <c r="G795" t="s">
        <v>10</v>
      </c>
      <c r="H795" t="s">
        <v>1860</v>
      </c>
      <c r="O795" s="3"/>
    </row>
    <row r="796" spans="1:15" x14ac:dyDescent="0.3">
      <c r="A796">
        <v>794</v>
      </c>
      <c r="B796" t="s">
        <v>1861</v>
      </c>
      <c r="C796">
        <v>1.3</v>
      </c>
      <c r="D796" s="1" t="s">
        <v>2931</v>
      </c>
      <c r="E796" t="s">
        <v>13</v>
      </c>
      <c r="F796" t="s">
        <v>1862</v>
      </c>
      <c r="G796" t="s">
        <v>15</v>
      </c>
      <c r="H796" t="s">
        <v>1863</v>
      </c>
      <c r="O796" s="3"/>
    </row>
    <row r="797" spans="1:15" x14ac:dyDescent="0.3">
      <c r="A797">
        <v>795</v>
      </c>
      <c r="B797" t="s">
        <v>1864</v>
      </c>
      <c r="C797">
        <v>1.2</v>
      </c>
      <c r="D797" s="1" t="s">
        <v>2921</v>
      </c>
      <c r="E797" t="s">
        <v>13</v>
      </c>
      <c r="F797" t="s">
        <v>215</v>
      </c>
      <c r="G797" t="s">
        <v>10</v>
      </c>
      <c r="H797" t="s">
        <v>1865</v>
      </c>
      <c r="O797" s="3"/>
    </row>
    <row r="798" spans="1:15" x14ac:dyDescent="0.3">
      <c r="A798">
        <v>796</v>
      </c>
      <c r="B798" t="s">
        <v>1866</v>
      </c>
      <c r="C798">
        <v>1.2</v>
      </c>
      <c r="D798" s="1">
        <v>44382</v>
      </c>
      <c r="E798" t="s">
        <v>238</v>
      </c>
      <c r="F798" t="s">
        <v>274</v>
      </c>
      <c r="G798" t="s">
        <v>10</v>
      </c>
      <c r="H798" t="s">
        <v>1867</v>
      </c>
      <c r="O798" s="3"/>
    </row>
    <row r="799" spans="1:15" x14ac:dyDescent="0.3">
      <c r="A799">
        <v>797</v>
      </c>
      <c r="B799" t="s">
        <v>1868</v>
      </c>
      <c r="C799">
        <v>1.2</v>
      </c>
      <c r="D799" s="1">
        <v>44535</v>
      </c>
      <c r="E799" t="s">
        <v>13</v>
      </c>
      <c r="F799" t="s">
        <v>749</v>
      </c>
      <c r="G799" t="s">
        <v>15</v>
      </c>
      <c r="H799" t="s">
        <v>1869</v>
      </c>
      <c r="O799" s="3"/>
    </row>
    <row r="800" spans="1:15" x14ac:dyDescent="0.3">
      <c r="A800">
        <v>798</v>
      </c>
      <c r="B800" t="s">
        <v>1870</v>
      </c>
      <c r="C800">
        <v>1.2</v>
      </c>
      <c r="D800" s="1">
        <v>44261</v>
      </c>
      <c r="E800" t="s">
        <v>13</v>
      </c>
      <c r="F800" t="s">
        <v>515</v>
      </c>
      <c r="G800" t="s">
        <v>28</v>
      </c>
      <c r="H800" t="s">
        <v>1871</v>
      </c>
      <c r="O800" s="3"/>
    </row>
    <row r="801" spans="1:15" x14ac:dyDescent="0.3">
      <c r="A801">
        <v>799</v>
      </c>
      <c r="B801" t="s">
        <v>1872</v>
      </c>
      <c r="C801">
        <v>1.2</v>
      </c>
      <c r="D801" s="1" t="s">
        <v>3061</v>
      </c>
      <c r="E801" t="s">
        <v>8</v>
      </c>
      <c r="F801" t="s">
        <v>18</v>
      </c>
      <c r="G801" t="s">
        <v>902</v>
      </c>
      <c r="H801" t="s">
        <v>1873</v>
      </c>
      <c r="O801" s="3"/>
    </row>
    <row r="802" spans="1:15" x14ac:dyDescent="0.3">
      <c r="A802">
        <v>800</v>
      </c>
      <c r="B802" t="s">
        <v>1874</v>
      </c>
      <c r="C802">
        <v>1.2</v>
      </c>
      <c r="D802" s="1">
        <v>44203</v>
      </c>
      <c r="E802" t="s">
        <v>1875</v>
      </c>
      <c r="F802" t="s">
        <v>1876</v>
      </c>
      <c r="G802" t="s">
        <v>35</v>
      </c>
      <c r="H802" t="s">
        <v>1877</v>
      </c>
      <c r="O802" s="3"/>
    </row>
    <row r="803" spans="1:15" x14ac:dyDescent="0.3">
      <c r="A803">
        <v>801</v>
      </c>
      <c r="B803" t="s">
        <v>1878</v>
      </c>
      <c r="C803">
        <v>1.2</v>
      </c>
      <c r="D803" s="1" t="s">
        <v>2852</v>
      </c>
      <c r="E803" t="s">
        <v>13</v>
      </c>
      <c r="F803" t="s">
        <v>749</v>
      </c>
      <c r="G803" t="s">
        <v>97</v>
      </c>
      <c r="H803" t="s">
        <v>1879</v>
      </c>
      <c r="O803" s="3"/>
    </row>
    <row r="804" spans="1:15" x14ac:dyDescent="0.3">
      <c r="A804">
        <v>802</v>
      </c>
      <c r="B804" t="s">
        <v>1880</v>
      </c>
      <c r="C804">
        <v>1.2</v>
      </c>
      <c r="D804" s="1" t="s">
        <v>2877</v>
      </c>
      <c r="E804" t="s">
        <v>13</v>
      </c>
      <c r="F804" t="s">
        <v>302</v>
      </c>
      <c r="G804" t="s">
        <v>23</v>
      </c>
      <c r="H804" t="s">
        <v>1881</v>
      </c>
      <c r="O804" s="3"/>
    </row>
    <row r="805" spans="1:15" x14ac:dyDescent="0.3">
      <c r="A805">
        <v>803</v>
      </c>
      <c r="B805" t="s">
        <v>1882</v>
      </c>
      <c r="C805">
        <v>1.2</v>
      </c>
      <c r="D805" s="1">
        <v>44263</v>
      </c>
      <c r="E805" t="s">
        <v>13</v>
      </c>
      <c r="F805" t="s">
        <v>22</v>
      </c>
      <c r="G805" t="s">
        <v>28</v>
      </c>
      <c r="H805" t="s">
        <v>1215</v>
      </c>
      <c r="O805" s="3"/>
    </row>
    <row r="806" spans="1:15" x14ac:dyDescent="0.3">
      <c r="A806">
        <v>804</v>
      </c>
      <c r="B806" t="s">
        <v>1883</v>
      </c>
      <c r="C806">
        <v>1.2</v>
      </c>
      <c r="D806" s="1" t="s">
        <v>2780</v>
      </c>
      <c r="E806" t="s">
        <v>13</v>
      </c>
      <c r="F806" t="s">
        <v>87</v>
      </c>
      <c r="G806" t="s">
        <v>23</v>
      </c>
      <c r="H806" t="s">
        <v>1884</v>
      </c>
      <c r="O806" s="3"/>
    </row>
    <row r="807" spans="1:15" x14ac:dyDescent="0.3">
      <c r="A807">
        <v>805</v>
      </c>
      <c r="B807" t="s">
        <v>1885</v>
      </c>
      <c r="C807">
        <v>1.2</v>
      </c>
      <c r="D807" s="1">
        <v>44233</v>
      </c>
      <c r="E807" t="s">
        <v>1392</v>
      </c>
      <c r="F807" t="s">
        <v>1886</v>
      </c>
      <c r="G807" t="s">
        <v>19</v>
      </c>
      <c r="H807" t="s">
        <v>1887</v>
      </c>
      <c r="O807" s="3"/>
    </row>
    <row r="808" spans="1:15" x14ac:dyDescent="0.3">
      <c r="A808">
        <v>806</v>
      </c>
      <c r="B808" t="s">
        <v>1888</v>
      </c>
      <c r="C808">
        <v>1.2</v>
      </c>
      <c r="D808" s="1" t="s">
        <v>3062</v>
      </c>
      <c r="E808" t="s">
        <v>13</v>
      </c>
      <c r="F808" t="s">
        <v>1889</v>
      </c>
      <c r="G808" t="s">
        <v>28</v>
      </c>
      <c r="H808" t="s">
        <v>1890</v>
      </c>
      <c r="O808" s="3"/>
    </row>
    <row r="809" spans="1:15" x14ac:dyDescent="0.3">
      <c r="A809">
        <v>807</v>
      </c>
      <c r="B809" t="s">
        <v>1891</v>
      </c>
      <c r="C809">
        <v>1.2</v>
      </c>
      <c r="D809" s="1" t="s">
        <v>2903</v>
      </c>
      <c r="E809" t="s">
        <v>13</v>
      </c>
      <c r="F809" t="s">
        <v>221</v>
      </c>
      <c r="G809" t="s">
        <v>38</v>
      </c>
      <c r="H809" t="s">
        <v>1892</v>
      </c>
      <c r="O809" s="3"/>
    </row>
    <row r="810" spans="1:15" x14ac:dyDescent="0.3">
      <c r="A810">
        <v>808</v>
      </c>
      <c r="B810" t="s">
        <v>1893</v>
      </c>
      <c r="C810">
        <v>1.2</v>
      </c>
      <c r="D810" s="1" t="s">
        <v>3063</v>
      </c>
      <c r="E810" t="s">
        <v>13</v>
      </c>
      <c r="F810" t="s">
        <v>22</v>
      </c>
      <c r="G810" t="s">
        <v>28</v>
      </c>
      <c r="H810" t="s">
        <v>1894</v>
      </c>
      <c r="O810" s="3"/>
    </row>
    <row r="811" spans="1:15" x14ac:dyDescent="0.3">
      <c r="A811">
        <v>809</v>
      </c>
      <c r="B811" t="s">
        <v>1895</v>
      </c>
      <c r="C811">
        <v>1.2</v>
      </c>
      <c r="D811" s="1" t="s">
        <v>2738</v>
      </c>
      <c r="E811" t="s">
        <v>54</v>
      </c>
      <c r="F811" t="s">
        <v>1896</v>
      </c>
      <c r="G811" t="s">
        <v>19</v>
      </c>
      <c r="H811" t="s">
        <v>1897</v>
      </c>
      <c r="O811" s="3"/>
    </row>
    <row r="812" spans="1:15" x14ac:dyDescent="0.3">
      <c r="A812">
        <v>810</v>
      </c>
      <c r="B812" t="s">
        <v>1898</v>
      </c>
      <c r="C812">
        <v>1.2</v>
      </c>
      <c r="D812" s="1">
        <v>44480</v>
      </c>
      <c r="E812" t="s">
        <v>54</v>
      </c>
      <c r="F812" t="s">
        <v>226</v>
      </c>
      <c r="G812" t="s">
        <v>19</v>
      </c>
      <c r="H812" t="s">
        <v>1899</v>
      </c>
      <c r="O812" s="3"/>
    </row>
    <row r="813" spans="1:15" x14ac:dyDescent="0.3">
      <c r="A813">
        <v>811</v>
      </c>
      <c r="B813" t="s">
        <v>1900</v>
      </c>
      <c r="C813">
        <v>1.2</v>
      </c>
      <c r="D813" s="1">
        <v>44389</v>
      </c>
      <c r="E813" t="s">
        <v>13</v>
      </c>
      <c r="F813" t="s">
        <v>475</v>
      </c>
      <c r="G813" t="s">
        <v>23</v>
      </c>
      <c r="H813" t="s">
        <v>1901</v>
      </c>
      <c r="O813" s="3"/>
    </row>
    <row r="814" spans="1:15" x14ac:dyDescent="0.3">
      <c r="A814">
        <v>812</v>
      </c>
      <c r="B814" t="s">
        <v>1902</v>
      </c>
      <c r="C814">
        <v>1.4</v>
      </c>
      <c r="D814" s="1">
        <v>44389</v>
      </c>
      <c r="E814" t="s">
        <v>54</v>
      </c>
      <c r="F814" t="s">
        <v>188</v>
      </c>
      <c r="G814" t="s">
        <v>97</v>
      </c>
      <c r="H814" t="s">
        <v>1903</v>
      </c>
      <c r="O814" s="3"/>
    </row>
    <row r="815" spans="1:15" x14ac:dyDescent="0.3">
      <c r="A815">
        <v>813</v>
      </c>
      <c r="B815" t="s">
        <v>1904</v>
      </c>
      <c r="C815">
        <v>1.2</v>
      </c>
      <c r="D815" s="1">
        <v>44239</v>
      </c>
      <c r="E815" t="s">
        <v>13</v>
      </c>
      <c r="F815" t="s">
        <v>87</v>
      </c>
      <c r="G815" t="s">
        <v>35</v>
      </c>
      <c r="H815" t="s">
        <v>1905</v>
      </c>
      <c r="O815" s="3"/>
    </row>
    <row r="816" spans="1:15" x14ac:dyDescent="0.3">
      <c r="A816">
        <v>814</v>
      </c>
      <c r="B816" t="s">
        <v>1906</v>
      </c>
      <c r="C816">
        <v>1.2</v>
      </c>
      <c r="D816" s="1">
        <v>44451</v>
      </c>
      <c r="E816" t="s">
        <v>194</v>
      </c>
      <c r="F816" t="s">
        <v>1006</v>
      </c>
      <c r="G816" t="s">
        <v>19</v>
      </c>
      <c r="H816" t="s">
        <v>1907</v>
      </c>
      <c r="O816" s="3"/>
    </row>
    <row r="817" spans="1:15" x14ac:dyDescent="0.3">
      <c r="A817">
        <v>815</v>
      </c>
      <c r="B817" t="s">
        <v>1908</v>
      </c>
      <c r="C817">
        <v>1.2</v>
      </c>
      <c r="D817" s="1">
        <v>44896</v>
      </c>
      <c r="E817" t="s">
        <v>13</v>
      </c>
      <c r="F817" t="s">
        <v>406</v>
      </c>
      <c r="G817" t="s">
        <v>28</v>
      </c>
      <c r="H817" t="s">
        <v>1909</v>
      </c>
      <c r="O817" s="3"/>
    </row>
    <row r="818" spans="1:15" x14ac:dyDescent="0.3">
      <c r="A818">
        <v>816</v>
      </c>
      <c r="B818" t="s">
        <v>1910</v>
      </c>
      <c r="C818">
        <v>1.2</v>
      </c>
      <c r="D818" s="1">
        <v>44896</v>
      </c>
      <c r="E818" t="s">
        <v>13</v>
      </c>
      <c r="F818" t="s">
        <v>200</v>
      </c>
      <c r="G818" t="s">
        <v>10</v>
      </c>
      <c r="H818" t="s">
        <v>1911</v>
      </c>
      <c r="O818" s="3"/>
    </row>
    <row r="819" spans="1:15" x14ac:dyDescent="0.3">
      <c r="A819">
        <v>817</v>
      </c>
      <c r="B819" t="s">
        <v>1912</v>
      </c>
      <c r="C819">
        <v>1.2</v>
      </c>
      <c r="D819" s="1" t="s">
        <v>3013</v>
      </c>
      <c r="E819" t="s">
        <v>13</v>
      </c>
      <c r="F819" t="s">
        <v>22</v>
      </c>
      <c r="G819" t="s">
        <v>23</v>
      </c>
      <c r="H819" t="s">
        <v>1913</v>
      </c>
      <c r="O819" s="3"/>
    </row>
    <row r="820" spans="1:15" x14ac:dyDescent="0.3">
      <c r="A820">
        <v>818</v>
      </c>
      <c r="B820" t="s">
        <v>1914</v>
      </c>
      <c r="C820">
        <v>1.2</v>
      </c>
      <c r="D820" s="1">
        <v>44775</v>
      </c>
      <c r="E820" t="s">
        <v>54</v>
      </c>
      <c r="F820" t="s">
        <v>55</v>
      </c>
      <c r="G820" t="s">
        <v>19</v>
      </c>
      <c r="H820" t="s">
        <v>1915</v>
      </c>
      <c r="O820" s="3"/>
    </row>
    <row r="821" spans="1:15" x14ac:dyDescent="0.3">
      <c r="A821">
        <v>819</v>
      </c>
      <c r="B821" t="s">
        <v>1916</v>
      </c>
      <c r="C821">
        <v>1.2</v>
      </c>
      <c r="D821" s="1">
        <v>44806</v>
      </c>
      <c r="E821" t="s">
        <v>54</v>
      </c>
      <c r="F821" t="s">
        <v>1040</v>
      </c>
      <c r="G821" t="s">
        <v>35</v>
      </c>
      <c r="H821" t="s">
        <v>1917</v>
      </c>
      <c r="O821" s="3"/>
    </row>
    <row r="822" spans="1:15" x14ac:dyDescent="0.3">
      <c r="A822">
        <v>820</v>
      </c>
      <c r="B822" t="s">
        <v>1918</v>
      </c>
      <c r="C822">
        <v>1.2</v>
      </c>
      <c r="D822" s="1" t="s">
        <v>2895</v>
      </c>
      <c r="E822" t="s">
        <v>13</v>
      </c>
      <c r="F822" t="s">
        <v>22</v>
      </c>
      <c r="G822" t="s">
        <v>28</v>
      </c>
      <c r="H822" t="s">
        <v>1919</v>
      </c>
      <c r="O822" s="3"/>
    </row>
    <row r="823" spans="1:15" x14ac:dyDescent="0.3">
      <c r="A823">
        <v>821</v>
      </c>
      <c r="B823" t="s">
        <v>1920</v>
      </c>
      <c r="C823">
        <v>1.2</v>
      </c>
      <c r="D823" s="1">
        <v>44899</v>
      </c>
      <c r="E823" t="s">
        <v>90</v>
      </c>
      <c r="F823" t="s">
        <v>172</v>
      </c>
      <c r="G823" t="s">
        <v>19</v>
      </c>
      <c r="H823" t="s">
        <v>1921</v>
      </c>
      <c r="O823" s="3"/>
    </row>
    <row r="824" spans="1:15" x14ac:dyDescent="0.3">
      <c r="A824">
        <v>822</v>
      </c>
      <c r="B824" t="s">
        <v>1922</v>
      </c>
      <c r="C824">
        <v>1.2</v>
      </c>
      <c r="D824" s="1">
        <v>44746</v>
      </c>
      <c r="E824" t="s">
        <v>13</v>
      </c>
      <c r="F824" t="s">
        <v>22</v>
      </c>
      <c r="G824" t="s">
        <v>902</v>
      </c>
      <c r="H824" t="s">
        <v>1923</v>
      </c>
      <c r="O824" s="3"/>
    </row>
    <row r="825" spans="1:15" x14ac:dyDescent="0.3">
      <c r="A825">
        <v>823</v>
      </c>
      <c r="B825" t="s">
        <v>1924</v>
      </c>
      <c r="C825">
        <v>1.2</v>
      </c>
      <c r="D825" s="1" t="s">
        <v>3064</v>
      </c>
      <c r="E825" t="s">
        <v>13</v>
      </c>
      <c r="F825" t="s">
        <v>87</v>
      </c>
      <c r="G825" t="s">
        <v>23</v>
      </c>
      <c r="H825" t="s">
        <v>1925</v>
      </c>
      <c r="O825" s="3"/>
    </row>
    <row r="826" spans="1:15" x14ac:dyDescent="0.3">
      <c r="A826">
        <v>824</v>
      </c>
      <c r="B826" t="s">
        <v>1926</v>
      </c>
      <c r="C826">
        <v>1.2</v>
      </c>
      <c r="D826" s="1" t="s">
        <v>3016</v>
      </c>
      <c r="E826" t="s">
        <v>194</v>
      </c>
      <c r="F826" t="s">
        <v>1927</v>
      </c>
      <c r="G826" t="s">
        <v>23</v>
      </c>
      <c r="H826" t="s">
        <v>1928</v>
      </c>
      <c r="O826" s="3"/>
    </row>
    <row r="827" spans="1:15" x14ac:dyDescent="0.3">
      <c r="A827">
        <v>825</v>
      </c>
      <c r="B827" t="s">
        <v>1929</v>
      </c>
      <c r="C827">
        <v>1.2</v>
      </c>
      <c r="D827" s="1" t="s">
        <v>3065</v>
      </c>
      <c r="E827" t="s">
        <v>31</v>
      </c>
      <c r="F827" t="s">
        <v>1930</v>
      </c>
      <c r="G827" t="s">
        <v>97</v>
      </c>
      <c r="H827" t="s">
        <v>1931</v>
      </c>
      <c r="O827" s="3"/>
    </row>
    <row r="828" spans="1:15" x14ac:dyDescent="0.3">
      <c r="A828">
        <v>826</v>
      </c>
      <c r="B828" t="s">
        <v>1932</v>
      </c>
      <c r="C828">
        <v>1.2</v>
      </c>
      <c r="D828" s="1" t="s">
        <v>3066</v>
      </c>
      <c r="E828" t="s">
        <v>13</v>
      </c>
      <c r="F828" t="s">
        <v>469</v>
      </c>
      <c r="G828" t="s">
        <v>185</v>
      </c>
      <c r="H828" t="s">
        <v>1933</v>
      </c>
      <c r="O828" s="3"/>
    </row>
    <row r="829" spans="1:15" x14ac:dyDescent="0.3">
      <c r="A829">
        <v>827</v>
      </c>
      <c r="B829" t="s">
        <v>1934</v>
      </c>
      <c r="C829">
        <v>1.1499999999999999</v>
      </c>
      <c r="D829" s="1">
        <v>44451</v>
      </c>
      <c r="E829" t="s">
        <v>13</v>
      </c>
      <c r="F829" t="s">
        <v>215</v>
      </c>
      <c r="G829" t="s">
        <v>38</v>
      </c>
      <c r="H829" t="s">
        <v>1935</v>
      </c>
      <c r="O829" s="3"/>
    </row>
    <row r="830" spans="1:15" x14ac:dyDescent="0.3">
      <c r="A830">
        <v>828</v>
      </c>
      <c r="B830" t="s">
        <v>1936</v>
      </c>
      <c r="C830">
        <v>1.19</v>
      </c>
      <c r="D830" s="1">
        <v>42370</v>
      </c>
      <c r="E830" t="s">
        <v>376</v>
      </c>
      <c r="F830" t="s">
        <v>377</v>
      </c>
      <c r="G830" t="s">
        <v>78</v>
      </c>
      <c r="H830" t="s">
        <v>1937</v>
      </c>
      <c r="O830" s="3"/>
    </row>
    <row r="831" spans="1:15" x14ac:dyDescent="0.3">
      <c r="A831">
        <v>829</v>
      </c>
      <c r="B831" t="s">
        <v>1938</v>
      </c>
      <c r="C831">
        <v>1.19</v>
      </c>
      <c r="D831" s="1" t="s">
        <v>2946</v>
      </c>
      <c r="E831" t="s">
        <v>8</v>
      </c>
      <c r="F831" t="s">
        <v>9</v>
      </c>
      <c r="G831" t="s">
        <v>10</v>
      </c>
      <c r="H831" t="s">
        <v>1939</v>
      </c>
      <c r="O831" s="3"/>
    </row>
    <row r="832" spans="1:15" x14ac:dyDescent="0.3">
      <c r="A832">
        <v>830</v>
      </c>
      <c r="B832" t="s">
        <v>1940</v>
      </c>
      <c r="C832">
        <v>1.18</v>
      </c>
      <c r="D832" s="1" t="s">
        <v>3067</v>
      </c>
      <c r="E832" t="s">
        <v>8</v>
      </c>
      <c r="F832" t="s">
        <v>9</v>
      </c>
      <c r="G832" t="s">
        <v>56</v>
      </c>
      <c r="H832" t="s">
        <v>486</v>
      </c>
      <c r="O832" s="3"/>
    </row>
    <row r="833" spans="1:15" x14ac:dyDescent="0.3">
      <c r="A833">
        <v>831</v>
      </c>
      <c r="B833" t="s">
        <v>1941</v>
      </c>
      <c r="C833">
        <v>1.17</v>
      </c>
      <c r="D833" s="1" t="s">
        <v>3068</v>
      </c>
      <c r="E833" t="s">
        <v>8</v>
      </c>
      <c r="F833" t="s">
        <v>59</v>
      </c>
      <c r="G833" t="s">
        <v>35</v>
      </c>
      <c r="H833" t="s">
        <v>1942</v>
      </c>
      <c r="O833" s="3"/>
    </row>
    <row r="834" spans="1:15" x14ac:dyDescent="0.3">
      <c r="A834">
        <v>832</v>
      </c>
      <c r="B834" t="s">
        <v>1943</v>
      </c>
      <c r="C834">
        <v>1.17</v>
      </c>
      <c r="D834" s="1">
        <v>44502</v>
      </c>
      <c r="E834" t="s">
        <v>13</v>
      </c>
      <c r="F834" t="s">
        <v>22</v>
      </c>
      <c r="G834" t="s">
        <v>97</v>
      </c>
      <c r="H834" t="s">
        <v>1944</v>
      </c>
      <c r="O834" s="3"/>
    </row>
    <row r="835" spans="1:15" x14ac:dyDescent="0.3">
      <c r="A835">
        <v>833</v>
      </c>
      <c r="B835" t="s">
        <v>1945</v>
      </c>
      <c r="C835">
        <v>1.17</v>
      </c>
      <c r="D835" s="1" t="s">
        <v>2933</v>
      </c>
      <c r="E835" t="s">
        <v>13</v>
      </c>
      <c r="F835" t="s">
        <v>22</v>
      </c>
      <c r="G835" t="s">
        <v>28</v>
      </c>
      <c r="H835" t="s">
        <v>1946</v>
      </c>
      <c r="O835" s="3"/>
    </row>
    <row r="836" spans="1:15" x14ac:dyDescent="0.3">
      <c r="A836">
        <v>834</v>
      </c>
      <c r="B836" t="s">
        <v>1947</v>
      </c>
      <c r="C836">
        <v>1.1599999999999999</v>
      </c>
      <c r="D836" s="1" t="s">
        <v>3069</v>
      </c>
      <c r="E836" t="s">
        <v>8</v>
      </c>
      <c r="F836" t="s">
        <v>59</v>
      </c>
      <c r="G836" t="s">
        <v>125</v>
      </c>
      <c r="H836" t="s">
        <v>1948</v>
      </c>
      <c r="O836" s="3"/>
    </row>
    <row r="837" spans="1:15" x14ac:dyDescent="0.3">
      <c r="A837">
        <v>835</v>
      </c>
      <c r="B837" t="s">
        <v>1949</v>
      </c>
      <c r="C837" s="3" t="s">
        <v>2716</v>
      </c>
      <c r="D837" s="1" t="s">
        <v>2961</v>
      </c>
      <c r="E837" t="s">
        <v>13</v>
      </c>
      <c r="F837" t="s">
        <v>838</v>
      </c>
      <c r="G837" t="s">
        <v>15</v>
      </c>
      <c r="H837" t="s">
        <v>1950</v>
      </c>
      <c r="O837" s="3"/>
    </row>
    <row r="838" spans="1:15" x14ac:dyDescent="0.3">
      <c r="A838">
        <v>836</v>
      </c>
      <c r="B838" t="s">
        <v>1951</v>
      </c>
      <c r="C838">
        <v>1.1499999999999999</v>
      </c>
      <c r="D838" s="1" t="s">
        <v>3070</v>
      </c>
      <c r="E838" t="s">
        <v>351</v>
      </c>
      <c r="F838" t="s">
        <v>352</v>
      </c>
      <c r="G838" t="s">
        <v>15</v>
      </c>
      <c r="H838" t="s">
        <v>1952</v>
      </c>
      <c r="O838" s="3"/>
    </row>
    <row r="839" spans="1:15" x14ac:dyDescent="0.3">
      <c r="A839">
        <v>837</v>
      </c>
      <c r="B839" t="s">
        <v>1953</v>
      </c>
      <c r="C839">
        <v>1.1499999999999999</v>
      </c>
      <c r="D839" s="1">
        <v>44116</v>
      </c>
      <c r="E839" t="s">
        <v>13</v>
      </c>
      <c r="F839" t="s">
        <v>1954</v>
      </c>
      <c r="G839" t="s">
        <v>182</v>
      </c>
      <c r="H839" t="s">
        <v>1955</v>
      </c>
      <c r="O839" s="3"/>
    </row>
    <row r="840" spans="1:15" x14ac:dyDescent="0.3">
      <c r="A840">
        <v>838</v>
      </c>
      <c r="B840" t="s">
        <v>1956</v>
      </c>
      <c r="C840">
        <v>1.1499999999999999</v>
      </c>
      <c r="D840" s="1" t="s">
        <v>2824</v>
      </c>
      <c r="E840" t="s">
        <v>13</v>
      </c>
      <c r="F840" t="s">
        <v>218</v>
      </c>
      <c r="G840" t="s">
        <v>23</v>
      </c>
      <c r="H840" t="s">
        <v>1955</v>
      </c>
      <c r="O840" s="3"/>
    </row>
    <row r="841" spans="1:15" x14ac:dyDescent="0.3">
      <c r="A841">
        <v>839</v>
      </c>
      <c r="B841" t="s">
        <v>1957</v>
      </c>
      <c r="C841">
        <v>1.1499999999999999</v>
      </c>
      <c r="D841" s="1" t="s">
        <v>2838</v>
      </c>
      <c r="E841" t="s">
        <v>13</v>
      </c>
      <c r="F841" t="s">
        <v>1958</v>
      </c>
      <c r="G841" t="s">
        <v>10</v>
      </c>
      <c r="H841" t="s">
        <v>1959</v>
      </c>
      <c r="O841" s="3"/>
    </row>
    <row r="842" spans="1:15" x14ac:dyDescent="0.3">
      <c r="A842">
        <v>840</v>
      </c>
      <c r="B842" t="s">
        <v>1960</v>
      </c>
      <c r="C842">
        <v>1.1499999999999999</v>
      </c>
      <c r="D842" s="1">
        <v>44357</v>
      </c>
      <c r="E842" t="s">
        <v>13</v>
      </c>
      <c r="F842" t="s">
        <v>22</v>
      </c>
      <c r="G842" t="s">
        <v>97</v>
      </c>
      <c r="H842" t="s">
        <v>1961</v>
      </c>
      <c r="O842" s="3"/>
    </row>
    <row r="843" spans="1:15" x14ac:dyDescent="0.3">
      <c r="A843">
        <v>841</v>
      </c>
      <c r="B843" t="s">
        <v>1962</v>
      </c>
      <c r="C843">
        <v>1.1499999999999999</v>
      </c>
      <c r="D843" s="1">
        <v>44775</v>
      </c>
      <c r="E843" t="s">
        <v>13</v>
      </c>
      <c r="F843" t="s">
        <v>1963</v>
      </c>
      <c r="G843" t="s">
        <v>23</v>
      </c>
      <c r="H843" t="s">
        <v>1964</v>
      </c>
      <c r="O843" s="3"/>
    </row>
    <row r="844" spans="1:15" x14ac:dyDescent="0.3">
      <c r="A844">
        <v>842</v>
      </c>
      <c r="B844" t="s">
        <v>1965</v>
      </c>
      <c r="C844">
        <v>1.1200000000000001</v>
      </c>
      <c r="D844" s="1" t="s">
        <v>3071</v>
      </c>
      <c r="E844" t="s">
        <v>8</v>
      </c>
      <c r="F844" t="s">
        <v>1966</v>
      </c>
      <c r="G844" t="s">
        <v>23</v>
      </c>
      <c r="H844" t="s">
        <v>1967</v>
      </c>
      <c r="O844" s="3"/>
    </row>
    <row r="845" spans="1:15" x14ac:dyDescent="0.3">
      <c r="A845">
        <v>843</v>
      </c>
      <c r="B845" t="s">
        <v>1968</v>
      </c>
      <c r="C845">
        <v>1.1299999999999999</v>
      </c>
      <c r="D845" s="1">
        <v>44842</v>
      </c>
      <c r="E845" t="s">
        <v>62</v>
      </c>
      <c r="F845" t="s">
        <v>63</v>
      </c>
      <c r="G845" t="s">
        <v>23</v>
      </c>
      <c r="H845" t="s">
        <v>1969</v>
      </c>
      <c r="O845" s="3"/>
    </row>
    <row r="846" spans="1:15" x14ac:dyDescent="0.3">
      <c r="A846">
        <v>844</v>
      </c>
      <c r="B846" t="s">
        <v>1970</v>
      </c>
      <c r="C846">
        <v>1.1200000000000001</v>
      </c>
      <c r="D846" s="1" t="s">
        <v>2762</v>
      </c>
      <c r="E846" t="s">
        <v>13</v>
      </c>
      <c r="F846" t="s">
        <v>200</v>
      </c>
      <c r="G846" t="s">
        <v>23</v>
      </c>
      <c r="H846" t="s">
        <v>1971</v>
      </c>
      <c r="O846" s="3"/>
    </row>
    <row r="847" spans="1:15" x14ac:dyDescent="0.3">
      <c r="A847">
        <v>845</v>
      </c>
      <c r="B847" t="s">
        <v>1972</v>
      </c>
      <c r="C847" s="3" t="s">
        <v>2717</v>
      </c>
      <c r="D847" s="1">
        <v>44564</v>
      </c>
      <c r="E847" t="s">
        <v>13</v>
      </c>
      <c r="F847" t="s">
        <v>215</v>
      </c>
      <c r="G847" t="s">
        <v>97</v>
      </c>
      <c r="H847" t="s">
        <v>1973</v>
      </c>
      <c r="O847" s="3"/>
    </row>
    <row r="848" spans="1:15" x14ac:dyDescent="0.3">
      <c r="A848">
        <v>846</v>
      </c>
      <c r="B848" t="s">
        <v>1974</v>
      </c>
      <c r="C848" s="3" t="s">
        <v>1981</v>
      </c>
      <c r="D848" s="1" t="s">
        <v>3035</v>
      </c>
      <c r="E848" t="s">
        <v>13</v>
      </c>
      <c r="F848" t="s">
        <v>1499</v>
      </c>
      <c r="G848" t="s">
        <v>10</v>
      </c>
      <c r="H848" t="s">
        <v>1975</v>
      </c>
      <c r="O848" s="3"/>
    </row>
    <row r="849" spans="1:15" x14ac:dyDescent="0.3">
      <c r="A849">
        <v>847</v>
      </c>
      <c r="B849" t="s">
        <v>1976</v>
      </c>
      <c r="C849" s="3" t="s">
        <v>1078</v>
      </c>
      <c r="D849" s="1" t="s">
        <v>3072</v>
      </c>
      <c r="E849" t="s">
        <v>13</v>
      </c>
      <c r="F849" t="s">
        <v>475</v>
      </c>
      <c r="G849" t="s">
        <v>97</v>
      </c>
      <c r="H849" t="s">
        <v>1977</v>
      </c>
      <c r="O849" s="3"/>
    </row>
    <row r="850" spans="1:15" x14ac:dyDescent="0.3">
      <c r="A850">
        <v>848</v>
      </c>
      <c r="B850" t="s">
        <v>1978</v>
      </c>
      <c r="C850" s="3" t="s">
        <v>1078</v>
      </c>
      <c r="D850" s="1" t="s">
        <v>2972</v>
      </c>
      <c r="E850" t="s">
        <v>13</v>
      </c>
      <c r="F850" t="s">
        <v>469</v>
      </c>
      <c r="G850" t="s">
        <v>35</v>
      </c>
      <c r="H850" t="s">
        <v>1979</v>
      </c>
      <c r="O850" s="3"/>
    </row>
    <row r="851" spans="1:15" x14ac:dyDescent="0.3">
      <c r="A851">
        <v>849</v>
      </c>
      <c r="B851" t="s">
        <v>1980</v>
      </c>
      <c r="C851">
        <v>1.1000000000000001</v>
      </c>
      <c r="D851" s="1" t="s">
        <v>3073</v>
      </c>
      <c r="E851" t="s">
        <v>13</v>
      </c>
      <c r="F851" t="s">
        <v>200</v>
      </c>
      <c r="G851" t="s">
        <v>185</v>
      </c>
      <c r="H851" t="s">
        <v>1982</v>
      </c>
      <c r="O851" s="3"/>
    </row>
    <row r="852" spans="1:15" x14ac:dyDescent="0.3">
      <c r="A852">
        <v>850</v>
      </c>
      <c r="B852" t="s">
        <v>1983</v>
      </c>
      <c r="C852">
        <v>1.1000000000000001</v>
      </c>
      <c r="D852" s="1">
        <v>42195</v>
      </c>
      <c r="E852" t="s">
        <v>13</v>
      </c>
      <c r="F852" t="s">
        <v>22</v>
      </c>
      <c r="G852" t="s">
        <v>19</v>
      </c>
      <c r="H852" t="s">
        <v>1984</v>
      </c>
      <c r="O852" s="3"/>
    </row>
    <row r="853" spans="1:15" x14ac:dyDescent="0.3">
      <c r="A853">
        <v>851</v>
      </c>
      <c r="B853" t="s">
        <v>1985</v>
      </c>
      <c r="C853">
        <v>1.1000000000000001</v>
      </c>
      <c r="D853" s="1" t="s">
        <v>3074</v>
      </c>
      <c r="E853" t="s">
        <v>8</v>
      </c>
      <c r="F853" t="s">
        <v>669</v>
      </c>
      <c r="G853" t="s">
        <v>19</v>
      </c>
      <c r="H853" t="s">
        <v>1986</v>
      </c>
      <c r="O853" s="3"/>
    </row>
    <row r="854" spans="1:15" x14ac:dyDescent="0.3">
      <c r="A854">
        <v>852</v>
      </c>
      <c r="B854" t="s">
        <v>1987</v>
      </c>
      <c r="C854">
        <v>1.1000000000000001</v>
      </c>
      <c r="D854" s="1" t="s">
        <v>3075</v>
      </c>
      <c r="E854" t="s">
        <v>292</v>
      </c>
      <c r="F854" t="s">
        <v>1988</v>
      </c>
      <c r="G854" t="s">
        <v>15</v>
      </c>
      <c r="H854" t="s">
        <v>1989</v>
      </c>
      <c r="O854" s="3"/>
    </row>
    <row r="855" spans="1:15" x14ac:dyDescent="0.3">
      <c r="A855">
        <v>853</v>
      </c>
      <c r="B855" t="s">
        <v>1990</v>
      </c>
      <c r="C855">
        <v>1.1000000000000001</v>
      </c>
      <c r="D855" s="1" t="s">
        <v>3076</v>
      </c>
      <c r="E855" t="s">
        <v>90</v>
      </c>
      <c r="F855" t="s">
        <v>172</v>
      </c>
      <c r="G855" t="s">
        <v>189</v>
      </c>
      <c r="H855" t="s">
        <v>1991</v>
      </c>
      <c r="O855" s="3"/>
    </row>
    <row r="856" spans="1:15" x14ac:dyDescent="0.3">
      <c r="A856">
        <v>854</v>
      </c>
      <c r="B856" t="s">
        <v>1992</v>
      </c>
      <c r="C856">
        <v>1.1000000000000001</v>
      </c>
      <c r="D856" s="1" t="s">
        <v>3077</v>
      </c>
      <c r="E856" t="s">
        <v>13</v>
      </c>
      <c r="F856" t="s">
        <v>515</v>
      </c>
      <c r="G856" t="s">
        <v>23</v>
      </c>
      <c r="H856" t="s">
        <v>1993</v>
      </c>
      <c r="O856" s="3"/>
    </row>
    <row r="857" spans="1:15" x14ac:dyDescent="0.3">
      <c r="A857">
        <v>855</v>
      </c>
      <c r="B857" t="s">
        <v>1994</v>
      </c>
      <c r="C857">
        <v>1.1000000000000001</v>
      </c>
      <c r="D857" s="1">
        <v>44075</v>
      </c>
      <c r="E857" t="s">
        <v>13</v>
      </c>
      <c r="F857" t="s">
        <v>87</v>
      </c>
      <c r="G857" t="s">
        <v>38</v>
      </c>
      <c r="H857" t="s">
        <v>1995</v>
      </c>
      <c r="O857" s="3"/>
    </row>
    <row r="858" spans="1:15" x14ac:dyDescent="0.3">
      <c r="A858">
        <v>856</v>
      </c>
      <c r="B858" t="s">
        <v>1996</v>
      </c>
      <c r="C858">
        <v>1.1000000000000001</v>
      </c>
      <c r="D858" s="1">
        <v>44176</v>
      </c>
      <c r="E858" t="s">
        <v>13</v>
      </c>
      <c r="F858" t="s">
        <v>1997</v>
      </c>
      <c r="G858" t="s">
        <v>19</v>
      </c>
      <c r="H858" t="s">
        <v>1998</v>
      </c>
      <c r="O858" s="3"/>
    </row>
    <row r="859" spans="1:15" x14ac:dyDescent="0.3">
      <c r="A859">
        <v>857</v>
      </c>
      <c r="B859" t="s">
        <v>1999</v>
      </c>
      <c r="C859">
        <v>1.1000000000000001</v>
      </c>
      <c r="D859" s="1" t="s">
        <v>2822</v>
      </c>
      <c r="E859" t="s">
        <v>90</v>
      </c>
      <c r="F859" t="s">
        <v>172</v>
      </c>
      <c r="G859" t="s">
        <v>35</v>
      </c>
      <c r="H859" t="s">
        <v>2000</v>
      </c>
      <c r="O859" s="3"/>
    </row>
    <row r="860" spans="1:15" x14ac:dyDescent="0.3">
      <c r="A860">
        <v>858</v>
      </c>
      <c r="B860" t="s">
        <v>2001</v>
      </c>
      <c r="C860">
        <v>1.1000000000000001</v>
      </c>
      <c r="D860" s="1">
        <v>44410</v>
      </c>
      <c r="E860" t="s">
        <v>433</v>
      </c>
      <c r="F860" t="s">
        <v>2002</v>
      </c>
      <c r="G860" t="s">
        <v>38</v>
      </c>
      <c r="H860" t="s">
        <v>2003</v>
      </c>
      <c r="O860" s="3"/>
    </row>
    <row r="861" spans="1:15" x14ac:dyDescent="0.3">
      <c r="A861">
        <v>859</v>
      </c>
      <c r="B861" t="s">
        <v>2004</v>
      </c>
      <c r="C861">
        <v>1.1000000000000001</v>
      </c>
      <c r="D861" s="1">
        <v>44442</v>
      </c>
      <c r="E861" t="s">
        <v>31</v>
      </c>
      <c r="F861" t="s">
        <v>32</v>
      </c>
      <c r="G861" t="s">
        <v>23</v>
      </c>
      <c r="H861" t="s">
        <v>2005</v>
      </c>
      <c r="O861" s="3"/>
    </row>
    <row r="862" spans="1:15" x14ac:dyDescent="0.3">
      <c r="A862">
        <v>860</v>
      </c>
      <c r="B862" t="s">
        <v>2006</v>
      </c>
      <c r="C862">
        <v>1.1000000000000001</v>
      </c>
      <c r="D862" s="1" t="s">
        <v>2764</v>
      </c>
      <c r="E862" t="s">
        <v>13</v>
      </c>
      <c r="F862" t="s">
        <v>87</v>
      </c>
      <c r="G862" t="s">
        <v>97</v>
      </c>
      <c r="H862" t="s">
        <v>2007</v>
      </c>
      <c r="O862" s="3"/>
    </row>
    <row r="863" spans="1:15" x14ac:dyDescent="0.3">
      <c r="A863">
        <v>861</v>
      </c>
      <c r="B863" t="s">
        <v>2008</v>
      </c>
      <c r="C863">
        <v>1.1000000000000001</v>
      </c>
      <c r="D863" s="1" t="s">
        <v>2775</v>
      </c>
      <c r="E863" t="s">
        <v>13</v>
      </c>
      <c r="F863" t="s">
        <v>302</v>
      </c>
      <c r="G863" t="s">
        <v>23</v>
      </c>
      <c r="H863" t="s">
        <v>2009</v>
      </c>
      <c r="O863" s="3"/>
    </row>
    <row r="864" spans="1:15" x14ac:dyDescent="0.3">
      <c r="A864">
        <v>862</v>
      </c>
      <c r="B864" t="s">
        <v>2010</v>
      </c>
      <c r="C864">
        <v>1.1000000000000001</v>
      </c>
      <c r="D864" s="1">
        <v>44233</v>
      </c>
      <c r="E864" t="s">
        <v>8</v>
      </c>
      <c r="F864" t="s">
        <v>59</v>
      </c>
      <c r="G864" t="s">
        <v>28</v>
      </c>
      <c r="H864" t="s">
        <v>2011</v>
      </c>
      <c r="O864" s="3"/>
    </row>
    <row r="865" spans="1:15" x14ac:dyDescent="0.3">
      <c r="A865">
        <v>863</v>
      </c>
      <c r="B865" t="s">
        <v>2012</v>
      </c>
      <c r="C865">
        <v>1.1000000000000001</v>
      </c>
      <c r="D865" s="1" t="s">
        <v>2849</v>
      </c>
      <c r="E865" t="s">
        <v>13</v>
      </c>
      <c r="F865" t="s">
        <v>221</v>
      </c>
      <c r="G865" t="s">
        <v>28</v>
      </c>
      <c r="H865" t="s">
        <v>2013</v>
      </c>
      <c r="O865" s="3"/>
    </row>
    <row r="866" spans="1:15" x14ac:dyDescent="0.3">
      <c r="A866">
        <v>864</v>
      </c>
      <c r="B866" t="s">
        <v>2014</v>
      </c>
      <c r="C866">
        <v>1</v>
      </c>
      <c r="D866" s="1">
        <v>44540</v>
      </c>
      <c r="E866" t="s">
        <v>311</v>
      </c>
      <c r="F866" t="s">
        <v>312</v>
      </c>
      <c r="G866" t="s">
        <v>10</v>
      </c>
      <c r="H866" t="s">
        <v>2015</v>
      </c>
      <c r="O866" s="3"/>
    </row>
    <row r="867" spans="1:15" x14ac:dyDescent="0.3">
      <c r="A867">
        <v>865</v>
      </c>
      <c r="B867" t="s">
        <v>2016</v>
      </c>
      <c r="C867">
        <v>1.1000000000000001</v>
      </c>
      <c r="D867" s="1" t="s">
        <v>3078</v>
      </c>
      <c r="E867" t="s">
        <v>13</v>
      </c>
      <c r="F867" t="s">
        <v>475</v>
      </c>
      <c r="G867" t="s">
        <v>23</v>
      </c>
      <c r="H867" t="s">
        <v>2017</v>
      </c>
      <c r="O867" s="3"/>
    </row>
    <row r="868" spans="1:15" x14ac:dyDescent="0.3">
      <c r="A868">
        <v>866</v>
      </c>
      <c r="B868" t="s">
        <v>2018</v>
      </c>
      <c r="C868">
        <v>1.1000000000000001</v>
      </c>
      <c r="D868" s="1" t="s">
        <v>2987</v>
      </c>
      <c r="E868" t="s">
        <v>194</v>
      </c>
      <c r="F868" t="s">
        <v>2019</v>
      </c>
      <c r="G868" t="s">
        <v>35</v>
      </c>
      <c r="H868" t="s">
        <v>2020</v>
      </c>
      <c r="O868" s="3"/>
    </row>
    <row r="869" spans="1:15" x14ac:dyDescent="0.3">
      <c r="A869">
        <v>867</v>
      </c>
      <c r="B869" t="s">
        <v>2021</v>
      </c>
      <c r="C869">
        <v>1.1000000000000001</v>
      </c>
      <c r="D869" s="1">
        <v>44508</v>
      </c>
      <c r="E869" t="s">
        <v>13</v>
      </c>
      <c r="F869" t="s">
        <v>22</v>
      </c>
      <c r="G869" t="s">
        <v>28</v>
      </c>
      <c r="H869" t="s">
        <v>2022</v>
      </c>
      <c r="O869" s="3"/>
    </row>
    <row r="870" spans="1:15" x14ac:dyDescent="0.3">
      <c r="A870">
        <v>868</v>
      </c>
      <c r="B870" t="s">
        <v>2023</v>
      </c>
      <c r="C870">
        <v>1.1000000000000001</v>
      </c>
      <c r="D870" s="1" t="s">
        <v>2917</v>
      </c>
      <c r="E870" t="s">
        <v>624</v>
      </c>
      <c r="G870" t="s">
        <v>19</v>
      </c>
      <c r="H870" t="s">
        <v>2024</v>
      </c>
      <c r="O870" s="3"/>
    </row>
    <row r="871" spans="1:15" x14ac:dyDescent="0.3">
      <c r="A871">
        <v>869</v>
      </c>
      <c r="B871" t="s">
        <v>2025</v>
      </c>
      <c r="C871">
        <v>1.1000000000000001</v>
      </c>
      <c r="D871" s="1" t="s">
        <v>2917</v>
      </c>
      <c r="E871" t="s">
        <v>54</v>
      </c>
      <c r="F871" t="s">
        <v>55</v>
      </c>
      <c r="G871" t="s">
        <v>28</v>
      </c>
      <c r="H871" t="s">
        <v>2026</v>
      </c>
      <c r="O871" s="3"/>
    </row>
    <row r="872" spans="1:15" x14ac:dyDescent="0.3">
      <c r="A872">
        <v>870</v>
      </c>
      <c r="B872" t="s">
        <v>2027</v>
      </c>
      <c r="C872">
        <v>1.1000000000000001</v>
      </c>
      <c r="D872" s="1" t="s">
        <v>2738</v>
      </c>
      <c r="E872" t="s">
        <v>13</v>
      </c>
      <c r="F872" t="s">
        <v>469</v>
      </c>
      <c r="G872" t="s">
        <v>28</v>
      </c>
      <c r="H872" t="s">
        <v>2028</v>
      </c>
      <c r="O872" s="3"/>
    </row>
    <row r="873" spans="1:15" x14ac:dyDescent="0.3">
      <c r="A873">
        <v>871</v>
      </c>
      <c r="B873" t="s">
        <v>2029</v>
      </c>
      <c r="C873">
        <v>1.1000000000000001</v>
      </c>
      <c r="D873" s="1" t="s">
        <v>2861</v>
      </c>
      <c r="E873" t="s">
        <v>90</v>
      </c>
      <c r="F873" t="s">
        <v>172</v>
      </c>
      <c r="G873" t="s">
        <v>28</v>
      </c>
      <c r="H873" t="s">
        <v>2030</v>
      </c>
      <c r="O873" s="3"/>
    </row>
    <row r="874" spans="1:15" x14ac:dyDescent="0.3">
      <c r="A874">
        <v>872</v>
      </c>
      <c r="B874" t="s">
        <v>2031</v>
      </c>
      <c r="C874">
        <v>1.1000000000000001</v>
      </c>
      <c r="D874" s="1" t="s">
        <v>2744</v>
      </c>
      <c r="E874" t="s">
        <v>54</v>
      </c>
      <c r="F874" t="s">
        <v>55</v>
      </c>
      <c r="G874" t="s">
        <v>23</v>
      </c>
      <c r="H874" t="s">
        <v>2032</v>
      </c>
      <c r="O874" s="3"/>
    </row>
    <row r="875" spans="1:15" x14ac:dyDescent="0.3">
      <c r="A875">
        <v>873</v>
      </c>
      <c r="B875" t="s">
        <v>2033</v>
      </c>
      <c r="C875">
        <v>1.1000000000000001</v>
      </c>
      <c r="D875" s="1" t="s">
        <v>3079</v>
      </c>
      <c r="E875" t="s">
        <v>13</v>
      </c>
      <c r="F875" t="s">
        <v>87</v>
      </c>
      <c r="G875" t="s">
        <v>19</v>
      </c>
      <c r="H875" t="s">
        <v>2034</v>
      </c>
      <c r="O875" s="3"/>
    </row>
    <row r="876" spans="1:15" x14ac:dyDescent="0.3">
      <c r="A876">
        <v>874</v>
      </c>
      <c r="B876" t="s">
        <v>2035</v>
      </c>
      <c r="C876">
        <v>1.1000000000000001</v>
      </c>
      <c r="D876" s="1" t="s">
        <v>3080</v>
      </c>
      <c r="E876" t="s">
        <v>31</v>
      </c>
      <c r="F876" t="s">
        <v>32</v>
      </c>
      <c r="G876" t="s">
        <v>23</v>
      </c>
      <c r="H876" t="s">
        <v>2036</v>
      </c>
      <c r="O876" s="3"/>
    </row>
    <row r="877" spans="1:15" x14ac:dyDescent="0.3">
      <c r="A877">
        <v>875</v>
      </c>
      <c r="B877" t="s">
        <v>2037</v>
      </c>
      <c r="C877">
        <v>1.1000000000000001</v>
      </c>
      <c r="D877" s="1" t="s">
        <v>3080</v>
      </c>
      <c r="E877" t="s">
        <v>13</v>
      </c>
      <c r="F877" t="s">
        <v>22</v>
      </c>
      <c r="G877" t="s">
        <v>23</v>
      </c>
      <c r="H877" t="s">
        <v>2038</v>
      </c>
      <c r="O877" s="3"/>
    </row>
    <row r="878" spans="1:15" x14ac:dyDescent="0.3">
      <c r="A878">
        <v>876</v>
      </c>
      <c r="B878" t="s">
        <v>2039</v>
      </c>
      <c r="C878">
        <v>1.1000000000000001</v>
      </c>
      <c r="D878" s="1" t="s">
        <v>3024</v>
      </c>
      <c r="E878" t="s">
        <v>13</v>
      </c>
      <c r="F878" t="s">
        <v>258</v>
      </c>
      <c r="G878" t="s">
        <v>28</v>
      </c>
      <c r="H878" t="s">
        <v>2040</v>
      </c>
      <c r="O878" s="3"/>
    </row>
    <row r="879" spans="1:15" x14ac:dyDescent="0.3">
      <c r="A879">
        <v>877</v>
      </c>
      <c r="B879" t="s">
        <v>2041</v>
      </c>
      <c r="C879">
        <v>1.1000000000000001</v>
      </c>
      <c r="D879" s="1" t="s">
        <v>3081</v>
      </c>
      <c r="E879" t="s">
        <v>54</v>
      </c>
      <c r="F879" t="s">
        <v>1723</v>
      </c>
      <c r="G879" t="s">
        <v>19</v>
      </c>
      <c r="H879" t="s">
        <v>2042</v>
      </c>
      <c r="O879" s="3"/>
    </row>
    <row r="880" spans="1:15" x14ac:dyDescent="0.3">
      <c r="A880">
        <v>878</v>
      </c>
      <c r="B880" t="s">
        <v>2043</v>
      </c>
      <c r="C880">
        <v>1.1000000000000001</v>
      </c>
      <c r="D880" s="1" t="s">
        <v>2883</v>
      </c>
      <c r="E880" t="s">
        <v>54</v>
      </c>
      <c r="F880" t="s">
        <v>2044</v>
      </c>
      <c r="G880" t="s">
        <v>56</v>
      </c>
      <c r="H880" t="s">
        <v>2045</v>
      </c>
      <c r="O880" s="3"/>
    </row>
    <row r="881" spans="1:15" x14ac:dyDescent="0.3">
      <c r="A881">
        <v>879</v>
      </c>
      <c r="B881" t="s">
        <v>2046</v>
      </c>
      <c r="C881">
        <v>1.1000000000000001</v>
      </c>
      <c r="D881" s="1" t="s">
        <v>2895</v>
      </c>
      <c r="E881" t="s">
        <v>238</v>
      </c>
      <c r="F881" t="s">
        <v>2047</v>
      </c>
      <c r="G881" t="s">
        <v>182</v>
      </c>
      <c r="H881" t="s">
        <v>2048</v>
      </c>
      <c r="O881" s="3"/>
    </row>
    <row r="882" spans="1:15" x14ac:dyDescent="0.3">
      <c r="A882">
        <v>880</v>
      </c>
      <c r="B882" t="s">
        <v>2049</v>
      </c>
      <c r="C882">
        <v>1.1000000000000001</v>
      </c>
      <c r="D882" s="1" t="s">
        <v>2895</v>
      </c>
      <c r="E882" t="s">
        <v>13</v>
      </c>
      <c r="F882" t="s">
        <v>87</v>
      </c>
      <c r="G882" t="s">
        <v>182</v>
      </c>
      <c r="H882" t="s">
        <v>2050</v>
      </c>
      <c r="O882" s="3"/>
    </row>
    <row r="883" spans="1:15" x14ac:dyDescent="0.3">
      <c r="A883">
        <v>881</v>
      </c>
      <c r="B883" t="s">
        <v>2051</v>
      </c>
      <c r="C883">
        <v>1.1000000000000001</v>
      </c>
      <c r="D883" s="1" t="s">
        <v>3051</v>
      </c>
      <c r="E883" t="s">
        <v>90</v>
      </c>
      <c r="F883" t="s">
        <v>2052</v>
      </c>
      <c r="G883" t="s">
        <v>28</v>
      </c>
      <c r="H883" t="s">
        <v>2053</v>
      </c>
      <c r="O883" s="3"/>
    </row>
    <row r="884" spans="1:15" x14ac:dyDescent="0.3">
      <c r="A884">
        <v>882</v>
      </c>
      <c r="B884" t="s">
        <v>2054</v>
      </c>
      <c r="C884">
        <v>1.1000000000000001</v>
      </c>
      <c r="D884" s="1" t="s">
        <v>3082</v>
      </c>
      <c r="E884" t="s">
        <v>13</v>
      </c>
      <c r="F884" t="s">
        <v>87</v>
      </c>
      <c r="G884" t="s">
        <v>15</v>
      </c>
      <c r="H884" t="s">
        <v>2055</v>
      </c>
      <c r="O884" s="3"/>
    </row>
    <row r="885" spans="1:15" x14ac:dyDescent="0.3">
      <c r="A885">
        <v>883</v>
      </c>
      <c r="B885" t="s">
        <v>2056</v>
      </c>
      <c r="C885">
        <v>1.1000000000000001</v>
      </c>
      <c r="D885" s="1">
        <v>44716</v>
      </c>
      <c r="E885" t="s">
        <v>13</v>
      </c>
      <c r="F885" t="s">
        <v>2057</v>
      </c>
      <c r="G885" t="s">
        <v>97</v>
      </c>
      <c r="H885" t="s">
        <v>2058</v>
      </c>
      <c r="O885" s="3"/>
    </row>
    <row r="886" spans="1:15" x14ac:dyDescent="0.3">
      <c r="A886">
        <v>884</v>
      </c>
      <c r="B886" t="s">
        <v>2059</v>
      </c>
      <c r="C886">
        <v>1.1000000000000001</v>
      </c>
      <c r="D886" s="1">
        <v>44625</v>
      </c>
      <c r="E886" t="s">
        <v>13</v>
      </c>
      <c r="F886" t="s">
        <v>344</v>
      </c>
      <c r="G886" t="s">
        <v>182</v>
      </c>
      <c r="H886" t="s">
        <v>2060</v>
      </c>
      <c r="O886" s="3"/>
    </row>
    <row r="887" spans="1:15" x14ac:dyDescent="0.3">
      <c r="A887">
        <v>885</v>
      </c>
      <c r="B887" t="s">
        <v>2061</v>
      </c>
      <c r="C887">
        <v>1.1000000000000001</v>
      </c>
      <c r="D887" s="1" t="s">
        <v>3064</v>
      </c>
      <c r="E887" t="s">
        <v>13</v>
      </c>
      <c r="F887" t="s">
        <v>440</v>
      </c>
      <c r="G887" t="s">
        <v>38</v>
      </c>
      <c r="H887" t="s">
        <v>2062</v>
      </c>
      <c r="O887" s="3"/>
    </row>
    <row r="888" spans="1:15" x14ac:dyDescent="0.3">
      <c r="A888">
        <v>886</v>
      </c>
      <c r="B888" t="s">
        <v>2063</v>
      </c>
      <c r="C888">
        <v>1.1000000000000001</v>
      </c>
      <c r="D888" s="1">
        <v>44870</v>
      </c>
      <c r="E888" t="s">
        <v>13</v>
      </c>
      <c r="F888" t="s">
        <v>515</v>
      </c>
      <c r="G888" t="s">
        <v>182</v>
      </c>
      <c r="H888" t="s">
        <v>2064</v>
      </c>
      <c r="O888" s="3"/>
    </row>
    <row r="889" spans="1:15" x14ac:dyDescent="0.3">
      <c r="A889">
        <v>887</v>
      </c>
      <c r="B889" t="s">
        <v>2065</v>
      </c>
      <c r="C889">
        <v>1.1000000000000001</v>
      </c>
      <c r="D889" s="1">
        <v>44748</v>
      </c>
      <c r="E889" t="s">
        <v>54</v>
      </c>
      <c r="F889" t="s">
        <v>2066</v>
      </c>
      <c r="G889" t="s">
        <v>56</v>
      </c>
      <c r="H889" t="s">
        <v>2067</v>
      </c>
      <c r="O889" s="3"/>
    </row>
    <row r="890" spans="1:15" x14ac:dyDescent="0.3">
      <c r="A890">
        <v>888</v>
      </c>
      <c r="B890" t="s">
        <v>2068</v>
      </c>
      <c r="C890">
        <v>1.1000000000000001</v>
      </c>
      <c r="D890" s="1">
        <v>44810</v>
      </c>
      <c r="E890" t="s">
        <v>967</v>
      </c>
      <c r="F890" t="s">
        <v>2069</v>
      </c>
      <c r="G890" t="s">
        <v>15</v>
      </c>
      <c r="H890" t="s">
        <v>2070</v>
      </c>
      <c r="O890" s="3"/>
    </row>
    <row r="891" spans="1:15" x14ac:dyDescent="0.3">
      <c r="A891">
        <v>889</v>
      </c>
      <c r="B891" t="s">
        <v>2071</v>
      </c>
      <c r="C891">
        <v>1.1000000000000001</v>
      </c>
      <c r="D891" s="1">
        <v>44810</v>
      </c>
      <c r="E891" t="s">
        <v>54</v>
      </c>
      <c r="F891" t="s">
        <v>226</v>
      </c>
      <c r="G891" t="s">
        <v>19</v>
      </c>
      <c r="H891" t="s">
        <v>2072</v>
      </c>
      <c r="O891" s="3"/>
    </row>
    <row r="892" spans="1:15" x14ac:dyDescent="0.3">
      <c r="A892">
        <v>890</v>
      </c>
      <c r="B892" t="s">
        <v>2073</v>
      </c>
      <c r="C892">
        <v>1.1000000000000001</v>
      </c>
      <c r="D892" s="1" t="s">
        <v>3083</v>
      </c>
      <c r="E892" t="s">
        <v>13</v>
      </c>
      <c r="F892" t="s">
        <v>87</v>
      </c>
      <c r="G892" t="s">
        <v>23</v>
      </c>
      <c r="H892" t="s">
        <v>2074</v>
      </c>
      <c r="O892" s="3"/>
    </row>
    <row r="893" spans="1:15" x14ac:dyDescent="0.3">
      <c r="A893">
        <v>891</v>
      </c>
      <c r="B893" t="s">
        <v>2075</v>
      </c>
      <c r="C893">
        <v>1.08</v>
      </c>
      <c r="D893" s="1" t="s">
        <v>3084</v>
      </c>
      <c r="E893" t="s">
        <v>8</v>
      </c>
      <c r="F893" t="s">
        <v>9</v>
      </c>
      <c r="G893" t="s">
        <v>28</v>
      </c>
      <c r="H893" t="s">
        <v>2076</v>
      </c>
      <c r="O893" s="3"/>
    </row>
    <row r="894" spans="1:15" x14ac:dyDescent="0.3">
      <c r="A894">
        <v>892</v>
      </c>
      <c r="B894" t="s">
        <v>2077</v>
      </c>
      <c r="C894">
        <v>1.08</v>
      </c>
      <c r="D894" s="1" t="s">
        <v>2826</v>
      </c>
      <c r="E894" t="s">
        <v>8</v>
      </c>
      <c r="F894" t="s">
        <v>9</v>
      </c>
      <c r="G894" t="s">
        <v>35</v>
      </c>
      <c r="H894" t="s">
        <v>2078</v>
      </c>
      <c r="O894" s="3"/>
    </row>
    <row r="895" spans="1:15" x14ac:dyDescent="0.3">
      <c r="A895">
        <v>893</v>
      </c>
      <c r="B895" t="s">
        <v>2079</v>
      </c>
      <c r="C895">
        <v>1.08</v>
      </c>
      <c r="D895" s="1" t="s">
        <v>2826</v>
      </c>
      <c r="E895" t="s">
        <v>8</v>
      </c>
      <c r="F895" t="s">
        <v>59</v>
      </c>
      <c r="G895" t="s">
        <v>35</v>
      </c>
      <c r="H895" t="s">
        <v>2080</v>
      </c>
      <c r="O895" s="3"/>
    </row>
    <row r="896" spans="1:15" x14ac:dyDescent="0.3">
      <c r="A896">
        <v>894</v>
      </c>
      <c r="B896" t="s">
        <v>2081</v>
      </c>
      <c r="C896">
        <v>1.07</v>
      </c>
      <c r="D896" s="1" t="s">
        <v>3085</v>
      </c>
      <c r="E896" t="s">
        <v>13</v>
      </c>
      <c r="F896" t="s">
        <v>2082</v>
      </c>
      <c r="G896" t="s">
        <v>78</v>
      </c>
      <c r="H896" t="s">
        <v>2083</v>
      </c>
      <c r="O896" s="3"/>
    </row>
    <row r="897" spans="1:15" x14ac:dyDescent="0.3">
      <c r="A897">
        <v>895</v>
      </c>
      <c r="B897" t="s">
        <v>2084</v>
      </c>
      <c r="C897">
        <v>1.07</v>
      </c>
      <c r="D897" s="1" t="s">
        <v>3086</v>
      </c>
      <c r="E897" t="s">
        <v>31</v>
      </c>
      <c r="F897" t="s">
        <v>2085</v>
      </c>
      <c r="G897" t="s">
        <v>23</v>
      </c>
      <c r="H897" t="s">
        <v>2086</v>
      </c>
      <c r="O897" s="3"/>
    </row>
    <row r="898" spans="1:15" x14ac:dyDescent="0.3">
      <c r="A898">
        <v>896</v>
      </c>
      <c r="B898" t="s">
        <v>2087</v>
      </c>
      <c r="C898">
        <v>1.07</v>
      </c>
      <c r="D898" s="1">
        <v>43776</v>
      </c>
      <c r="E898" t="s">
        <v>54</v>
      </c>
      <c r="F898" t="s">
        <v>394</v>
      </c>
      <c r="G898" t="s">
        <v>35</v>
      </c>
      <c r="H898" t="s">
        <v>2088</v>
      </c>
      <c r="O898" s="3"/>
    </row>
    <row r="899" spans="1:15" x14ac:dyDescent="0.3">
      <c r="A899">
        <v>897</v>
      </c>
      <c r="B899" t="s">
        <v>2089</v>
      </c>
      <c r="C899">
        <v>1.07</v>
      </c>
      <c r="D899" s="1" t="s">
        <v>3081</v>
      </c>
      <c r="E899" t="s">
        <v>54</v>
      </c>
      <c r="F899" t="s">
        <v>394</v>
      </c>
      <c r="G899" t="s">
        <v>19</v>
      </c>
      <c r="H899" t="s">
        <v>2090</v>
      </c>
      <c r="O899" s="3"/>
    </row>
    <row r="900" spans="1:15" x14ac:dyDescent="0.3">
      <c r="A900">
        <v>898</v>
      </c>
      <c r="B900" t="s">
        <v>2091</v>
      </c>
      <c r="C900">
        <v>1.05</v>
      </c>
      <c r="D900" s="1" t="s">
        <v>2801</v>
      </c>
      <c r="E900" t="s">
        <v>13</v>
      </c>
      <c r="F900" t="s">
        <v>22</v>
      </c>
      <c r="G900" t="s">
        <v>23</v>
      </c>
      <c r="H900" t="s">
        <v>2092</v>
      </c>
      <c r="O900" s="3"/>
    </row>
    <row r="901" spans="1:15" x14ac:dyDescent="0.3">
      <c r="A901">
        <v>899</v>
      </c>
      <c r="B901" t="s">
        <v>2093</v>
      </c>
      <c r="C901">
        <v>1.05</v>
      </c>
      <c r="D901" s="1" t="s">
        <v>3087</v>
      </c>
      <c r="E901" t="s">
        <v>8</v>
      </c>
      <c r="F901" t="s">
        <v>9</v>
      </c>
      <c r="G901" t="s">
        <v>19</v>
      </c>
      <c r="H901" t="s">
        <v>2094</v>
      </c>
      <c r="O901" s="3"/>
    </row>
    <row r="902" spans="1:15" x14ac:dyDescent="0.3">
      <c r="A902">
        <v>900</v>
      </c>
      <c r="B902" t="s">
        <v>2095</v>
      </c>
      <c r="C902">
        <v>1.05</v>
      </c>
      <c r="D902" s="1" t="s">
        <v>3088</v>
      </c>
      <c r="E902" t="s">
        <v>13</v>
      </c>
      <c r="F902" t="s">
        <v>22</v>
      </c>
      <c r="G902" t="s">
        <v>38</v>
      </c>
      <c r="H902" t="s">
        <v>2096</v>
      </c>
      <c r="O902" s="3"/>
    </row>
    <row r="903" spans="1:15" x14ac:dyDescent="0.3">
      <c r="A903">
        <v>901</v>
      </c>
      <c r="B903" t="s">
        <v>2097</v>
      </c>
      <c r="C903">
        <v>1.05</v>
      </c>
      <c r="D903" s="1">
        <v>44351</v>
      </c>
      <c r="E903" t="s">
        <v>13</v>
      </c>
      <c r="F903" t="s">
        <v>218</v>
      </c>
      <c r="G903" t="s">
        <v>185</v>
      </c>
      <c r="H903" t="s">
        <v>2098</v>
      </c>
      <c r="O903" s="3"/>
    </row>
    <row r="904" spans="1:15" x14ac:dyDescent="0.3">
      <c r="A904">
        <v>902</v>
      </c>
      <c r="B904" t="s">
        <v>2099</v>
      </c>
      <c r="C904">
        <v>1.05</v>
      </c>
      <c r="D904" s="1">
        <v>44480</v>
      </c>
      <c r="E904" t="s">
        <v>13</v>
      </c>
      <c r="F904" t="s">
        <v>22</v>
      </c>
      <c r="G904" t="s">
        <v>70</v>
      </c>
      <c r="H904" t="s">
        <v>2100</v>
      </c>
      <c r="O904" s="3"/>
    </row>
    <row r="905" spans="1:15" x14ac:dyDescent="0.3">
      <c r="A905">
        <v>903</v>
      </c>
      <c r="B905" t="s">
        <v>2101</v>
      </c>
      <c r="C905">
        <v>1.05</v>
      </c>
      <c r="D905" s="1" t="s">
        <v>3089</v>
      </c>
      <c r="E905" t="s">
        <v>13</v>
      </c>
      <c r="F905" t="s">
        <v>22</v>
      </c>
      <c r="G905" t="s">
        <v>28</v>
      </c>
      <c r="H905" t="s">
        <v>2102</v>
      </c>
      <c r="O905" s="3"/>
    </row>
    <row r="906" spans="1:15" x14ac:dyDescent="0.3">
      <c r="A906">
        <v>904</v>
      </c>
      <c r="B906" t="s">
        <v>553</v>
      </c>
      <c r="C906">
        <v>1.05</v>
      </c>
      <c r="D906" s="1">
        <v>44564</v>
      </c>
      <c r="E906" t="s">
        <v>13</v>
      </c>
      <c r="F906" t="s">
        <v>536</v>
      </c>
      <c r="G906" t="s">
        <v>23</v>
      </c>
      <c r="H906" t="s">
        <v>2103</v>
      </c>
      <c r="O906" s="3"/>
    </row>
    <row r="907" spans="1:15" x14ac:dyDescent="0.3">
      <c r="A907">
        <v>905</v>
      </c>
      <c r="B907" t="s">
        <v>2104</v>
      </c>
      <c r="C907">
        <v>1.04</v>
      </c>
      <c r="D907" s="1" t="s">
        <v>3090</v>
      </c>
      <c r="E907" t="s">
        <v>376</v>
      </c>
      <c r="F907" t="s">
        <v>2105</v>
      </c>
      <c r="G907" t="s">
        <v>97</v>
      </c>
      <c r="H907" t="s">
        <v>2106</v>
      </c>
      <c r="O907" s="3"/>
    </row>
    <row r="908" spans="1:15" x14ac:dyDescent="0.3">
      <c r="A908">
        <v>906</v>
      </c>
      <c r="B908" t="s">
        <v>2107</v>
      </c>
      <c r="C908">
        <v>1.03</v>
      </c>
      <c r="D908" s="1" t="s">
        <v>3091</v>
      </c>
      <c r="E908" t="s">
        <v>311</v>
      </c>
      <c r="F908" t="s">
        <v>1281</v>
      </c>
      <c r="G908" t="s">
        <v>10</v>
      </c>
      <c r="H908" t="s">
        <v>2108</v>
      </c>
      <c r="O908" s="3"/>
    </row>
    <row r="909" spans="1:15" x14ac:dyDescent="0.3">
      <c r="A909">
        <v>907</v>
      </c>
      <c r="B909" t="s">
        <v>2109</v>
      </c>
      <c r="C909">
        <v>1.02</v>
      </c>
      <c r="D909" s="1">
        <v>44511</v>
      </c>
      <c r="E909" t="s">
        <v>13</v>
      </c>
      <c r="F909" t="s">
        <v>22</v>
      </c>
      <c r="G909" t="s">
        <v>70</v>
      </c>
      <c r="H909" t="s">
        <v>2110</v>
      </c>
      <c r="O909" s="3"/>
    </row>
    <row r="910" spans="1:15" x14ac:dyDescent="0.3">
      <c r="A910">
        <v>908</v>
      </c>
      <c r="B910" t="s">
        <v>2111</v>
      </c>
      <c r="C910">
        <v>1.01</v>
      </c>
      <c r="D910" s="1" t="s">
        <v>3092</v>
      </c>
      <c r="E910" t="s">
        <v>8</v>
      </c>
      <c r="F910" t="s">
        <v>265</v>
      </c>
      <c r="G910" t="s">
        <v>125</v>
      </c>
      <c r="H910" t="s">
        <v>2112</v>
      </c>
      <c r="O910" s="3"/>
    </row>
    <row r="911" spans="1:15" x14ac:dyDescent="0.3">
      <c r="A911">
        <v>909</v>
      </c>
      <c r="B911" t="s">
        <v>2113</v>
      </c>
      <c r="C911">
        <v>1.01</v>
      </c>
      <c r="D911" s="1" t="s">
        <v>3093</v>
      </c>
      <c r="E911" t="s">
        <v>13</v>
      </c>
      <c r="F911" t="s">
        <v>806</v>
      </c>
      <c r="G911" t="s">
        <v>97</v>
      </c>
      <c r="H911" t="s">
        <v>2114</v>
      </c>
      <c r="O911" s="3"/>
    </row>
    <row r="912" spans="1:15" x14ac:dyDescent="0.3">
      <c r="A912">
        <v>910</v>
      </c>
      <c r="B912" t="s">
        <v>2115</v>
      </c>
      <c r="C912">
        <v>1</v>
      </c>
      <c r="D912" s="1" t="s">
        <v>3094</v>
      </c>
      <c r="E912" t="s">
        <v>13</v>
      </c>
      <c r="F912" t="s">
        <v>87</v>
      </c>
      <c r="G912" t="s">
        <v>23</v>
      </c>
      <c r="H912" t="s">
        <v>2116</v>
      </c>
      <c r="O912" s="3"/>
    </row>
    <row r="913" spans="1:15" x14ac:dyDescent="0.3">
      <c r="A913">
        <v>911</v>
      </c>
      <c r="B913" t="s">
        <v>2117</v>
      </c>
      <c r="C913">
        <v>1</v>
      </c>
      <c r="D913" s="1">
        <v>44600</v>
      </c>
      <c r="E913" t="s">
        <v>13</v>
      </c>
      <c r="F913" t="s">
        <v>2118</v>
      </c>
      <c r="G913" t="s">
        <v>23</v>
      </c>
      <c r="H913" t="s">
        <v>2119</v>
      </c>
      <c r="O913" s="3"/>
    </row>
    <row r="914" spans="1:15" x14ac:dyDescent="0.3">
      <c r="A914">
        <v>912</v>
      </c>
      <c r="B914" t="s">
        <v>2120</v>
      </c>
      <c r="C914">
        <v>1</v>
      </c>
      <c r="D914" s="1" t="s">
        <v>2974</v>
      </c>
      <c r="E914" t="s">
        <v>13</v>
      </c>
      <c r="F914" t="s">
        <v>488</v>
      </c>
      <c r="G914" t="s">
        <v>125</v>
      </c>
      <c r="H914" t="s">
        <v>2121</v>
      </c>
      <c r="O914" s="3"/>
    </row>
    <row r="915" spans="1:15" x14ac:dyDescent="0.3">
      <c r="A915">
        <v>913</v>
      </c>
      <c r="B915" t="s">
        <v>2122</v>
      </c>
      <c r="C915">
        <v>1</v>
      </c>
      <c r="D915" s="1" t="s">
        <v>3035</v>
      </c>
      <c r="E915" t="s">
        <v>292</v>
      </c>
      <c r="F915" t="s">
        <v>293</v>
      </c>
      <c r="G915" t="s">
        <v>35</v>
      </c>
      <c r="H915" t="s">
        <v>2123</v>
      </c>
      <c r="O915" s="3"/>
    </row>
    <row r="916" spans="1:15" x14ac:dyDescent="0.3">
      <c r="A916">
        <v>914</v>
      </c>
      <c r="B916" t="s">
        <v>2124</v>
      </c>
      <c r="C916">
        <v>1</v>
      </c>
      <c r="D916" s="1" t="s">
        <v>3095</v>
      </c>
      <c r="E916" t="s">
        <v>532</v>
      </c>
      <c r="F916" t="s">
        <v>2125</v>
      </c>
      <c r="G916" t="s">
        <v>23</v>
      </c>
      <c r="H916" t="s">
        <v>2126</v>
      </c>
      <c r="O916" s="3"/>
    </row>
    <row r="917" spans="1:15" x14ac:dyDescent="0.3">
      <c r="A917">
        <v>915</v>
      </c>
      <c r="B917" t="s">
        <v>2127</v>
      </c>
      <c r="C917">
        <v>1</v>
      </c>
      <c r="D917" s="1">
        <v>41557</v>
      </c>
      <c r="E917" t="s">
        <v>13</v>
      </c>
      <c r="F917" t="s">
        <v>22</v>
      </c>
      <c r="G917" t="s">
        <v>182</v>
      </c>
      <c r="H917" t="s">
        <v>2128</v>
      </c>
      <c r="O917" s="3"/>
    </row>
    <row r="918" spans="1:15" x14ac:dyDescent="0.3">
      <c r="A918">
        <v>916</v>
      </c>
      <c r="B918" t="s">
        <v>2129</v>
      </c>
      <c r="C918">
        <v>1</v>
      </c>
      <c r="D918" s="1">
        <v>44718</v>
      </c>
      <c r="E918" t="s">
        <v>311</v>
      </c>
      <c r="F918" t="s">
        <v>312</v>
      </c>
      <c r="G918" t="s">
        <v>182</v>
      </c>
      <c r="H918" t="s">
        <v>2130</v>
      </c>
      <c r="O918" s="3"/>
    </row>
    <row r="919" spans="1:15" x14ac:dyDescent="0.3">
      <c r="A919">
        <v>917</v>
      </c>
      <c r="B919" t="s">
        <v>2131</v>
      </c>
      <c r="C919">
        <v>1</v>
      </c>
      <c r="D919" s="1" t="s">
        <v>3096</v>
      </c>
      <c r="E919" t="s">
        <v>54</v>
      </c>
      <c r="F919" t="s">
        <v>1723</v>
      </c>
      <c r="G919" t="s">
        <v>19</v>
      </c>
      <c r="H919" t="s">
        <v>2132</v>
      </c>
      <c r="O919" s="3"/>
    </row>
    <row r="920" spans="1:15" x14ac:dyDescent="0.3">
      <c r="A920">
        <v>918</v>
      </c>
      <c r="B920" t="s">
        <v>2133</v>
      </c>
      <c r="C920">
        <v>1</v>
      </c>
      <c r="D920" s="1" t="s">
        <v>3097</v>
      </c>
      <c r="E920" t="s">
        <v>13</v>
      </c>
      <c r="F920" t="s">
        <v>518</v>
      </c>
      <c r="G920" t="s">
        <v>19</v>
      </c>
      <c r="H920" t="s">
        <v>2134</v>
      </c>
      <c r="O920" s="3"/>
    </row>
    <row r="921" spans="1:15" x14ac:dyDescent="0.3">
      <c r="A921">
        <v>919</v>
      </c>
      <c r="B921" t="s">
        <v>2135</v>
      </c>
      <c r="C921">
        <v>1</v>
      </c>
      <c r="D921" s="1" t="s">
        <v>3098</v>
      </c>
      <c r="E921" t="s">
        <v>13</v>
      </c>
      <c r="F921" t="s">
        <v>22</v>
      </c>
      <c r="G921" t="s">
        <v>28</v>
      </c>
      <c r="H921" t="s">
        <v>2136</v>
      </c>
      <c r="O921" s="3"/>
    </row>
    <row r="922" spans="1:15" x14ac:dyDescent="0.3">
      <c r="A922">
        <v>920</v>
      </c>
      <c r="B922" t="s">
        <v>2137</v>
      </c>
      <c r="C922">
        <v>1</v>
      </c>
      <c r="D922" s="1">
        <v>41682</v>
      </c>
      <c r="E922" t="s">
        <v>54</v>
      </c>
      <c r="F922" t="s">
        <v>55</v>
      </c>
      <c r="G922" t="s">
        <v>185</v>
      </c>
      <c r="H922" t="s">
        <v>2138</v>
      </c>
      <c r="O922" s="3"/>
    </row>
    <row r="923" spans="1:15" x14ac:dyDescent="0.3">
      <c r="A923">
        <v>921</v>
      </c>
      <c r="B923" t="s">
        <v>2139</v>
      </c>
      <c r="C923">
        <v>1</v>
      </c>
      <c r="D923" s="1">
        <v>42005</v>
      </c>
      <c r="E923" t="s">
        <v>8</v>
      </c>
      <c r="F923" t="s">
        <v>59</v>
      </c>
      <c r="G923" t="s">
        <v>185</v>
      </c>
      <c r="H923" t="s">
        <v>2720</v>
      </c>
      <c r="O923" s="3"/>
    </row>
    <row r="924" spans="1:15" x14ac:dyDescent="0.3">
      <c r="A924">
        <v>922</v>
      </c>
      <c r="B924" t="s">
        <v>2140</v>
      </c>
      <c r="C924">
        <v>1</v>
      </c>
      <c r="D924" s="1">
        <v>42186</v>
      </c>
      <c r="E924" t="s">
        <v>13</v>
      </c>
      <c r="F924" t="s">
        <v>2141</v>
      </c>
      <c r="G924" t="s">
        <v>15</v>
      </c>
      <c r="H924" t="s">
        <v>2142</v>
      </c>
      <c r="O924" s="3"/>
    </row>
    <row r="925" spans="1:15" x14ac:dyDescent="0.3">
      <c r="A925">
        <v>923</v>
      </c>
      <c r="B925" t="s">
        <v>2143</v>
      </c>
      <c r="C925">
        <v>1</v>
      </c>
      <c r="D925" s="1" t="s">
        <v>3099</v>
      </c>
      <c r="E925" t="s">
        <v>8</v>
      </c>
      <c r="F925" t="s">
        <v>265</v>
      </c>
      <c r="G925" t="s">
        <v>19</v>
      </c>
      <c r="H925" t="s">
        <v>2144</v>
      </c>
      <c r="O925" s="3"/>
    </row>
    <row r="926" spans="1:15" x14ac:dyDescent="0.3">
      <c r="A926">
        <v>924</v>
      </c>
      <c r="B926" t="s">
        <v>2145</v>
      </c>
      <c r="C926">
        <v>1</v>
      </c>
      <c r="D926" s="1">
        <v>42158</v>
      </c>
      <c r="E926" t="s">
        <v>8</v>
      </c>
      <c r="F926" t="s">
        <v>18</v>
      </c>
      <c r="G926" t="s">
        <v>19</v>
      </c>
      <c r="H926" t="s">
        <v>2146</v>
      </c>
      <c r="O926" s="3"/>
    </row>
    <row r="927" spans="1:15" x14ac:dyDescent="0.3">
      <c r="A927">
        <v>925</v>
      </c>
      <c r="B927" t="s">
        <v>2147</v>
      </c>
      <c r="C927">
        <v>1</v>
      </c>
      <c r="D927" s="1" t="s">
        <v>3100</v>
      </c>
      <c r="E927" t="s">
        <v>8</v>
      </c>
      <c r="F927" t="s">
        <v>9</v>
      </c>
      <c r="G927" t="s">
        <v>23</v>
      </c>
      <c r="H927" t="s">
        <v>2148</v>
      </c>
      <c r="O927" s="3"/>
    </row>
    <row r="928" spans="1:15" x14ac:dyDescent="0.3">
      <c r="A928">
        <v>926</v>
      </c>
      <c r="B928" t="s">
        <v>2149</v>
      </c>
      <c r="C928">
        <v>1</v>
      </c>
      <c r="D928" s="1">
        <v>42042</v>
      </c>
      <c r="E928" t="s">
        <v>8</v>
      </c>
      <c r="F928" t="s">
        <v>9</v>
      </c>
      <c r="G928" t="s">
        <v>185</v>
      </c>
      <c r="H928" t="s">
        <v>2150</v>
      </c>
      <c r="O928" s="3"/>
    </row>
    <row r="929" spans="1:15" x14ac:dyDescent="0.3">
      <c r="A929">
        <v>927</v>
      </c>
      <c r="B929" t="s">
        <v>2151</v>
      </c>
      <c r="C929">
        <v>1</v>
      </c>
      <c r="D929" s="1">
        <v>42346</v>
      </c>
      <c r="E929" t="s">
        <v>13</v>
      </c>
      <c r="F929" t="s">
        <v>1862</v>
      </c>
      <c r="G929" t="s">
        <v>28</v>
      </c>
      <c r="H929" t="s">
        <v>2152</v>
      </c>
      <c r="O929" s="3"/>
    </row>
    <row r="930" spans="1:15" x14ac:dyDescent="0.3">
      <c r="A930">
        <v>928</v>
      </c>
      <c r="B930" t="s">
        <v>2153</v>
      </c>
      <c r="C930">
        <v>1</v>
      </c>
      <c r="D930" s="1">
        <v>42225</v>
      </c>
      <c r="E930" t="s">
        <v>8</v>
      </c>
      <c r="F930" t="s">
        <v>9</v>
      </c>
      <c r="G930" t="s">
        <v>19</v>
      </c>
      <c r="H930" t="s">
        <v>2154</v>
      </c>
      <c r="O930" s="3"/>
    </row>
    <row r="931" spans="1:15" x14ac:dyDescent="0.3">
      <c r="A931">
        <v>929</v>
      </c>
      <c r="B931" t="s">
        <v>2155</v>
      </c>
      <c r="C931">
        <v>1</v>
      </c>
      <c r="D931" s="1">
        <v>42348</v>
      </c>
      <c r="E931" t="s">
        <v>8</v>
      </c>
      <c r="F931" t="s">
        <v>9</v>
      </c>
      <c r="G931" t="s">
        <v>28</v>
      </c>
      <c r="H931" t="s">
        <v>2156</v>
      </c>
      <c r="O931" s="3"/>
    </row>
    <row r="932" spans="1:15" x14ac:dyDescent="0.3">
      <c r="A932">
        <v>930</v>
      </c>
      <c r="B932" t="s">
        <v>2157</v>
      </c>
      <c r="C932">
        <v>1</v>
      </c>
      <c r="D932" s="1">
        <v>42348</v>
      </c>
      <c r="E932" t="s">
        <v>8</v>
      </c>
      <c r="F932" t="s">
        <v>9</v>
      </c>
      <c r="G932" t="s">
        <v>19</v>
      </c>
      <c r="H932" t="s">
        <v>2158</v>
      </c>
      <c r="O932" s="3"/>
    </row>
    <row r="933" spans="1:15" x14ac:dyDescent="0.3">
      <c r="A933">
        <v>931</v>
      </c>
      <c r="B933" t="s">
        <v>2159</v>
      </c>
      <c r="C933">
        <v>1</v>
      </c>
      <c r="D933" s="1" t="s">
        <v>3101</v>
      </c>
      <c r="E933" t="s">
        <v>8</v>
      </c>
      <c r="F933" t="s">
        <v>59</v>
      </c>
      <c r="G933" t="s">
        <v>56</v>
      </c>
      <c r="H933" t="s">
        <v>2160</v>
      </c>
      <c r="O933" s="3"/>
    </row>
    <row r="934" spans="1:15" x14ac:dyDescent="0.3">
      <c r="A934">
        <v>932</v>
      </c>
      <c r="B934" t="s">
        <v>2161</v>
      </c>
      <c r="C934">
        <v>1</v>
      </c>
      <c r="D934" s="1" t="s">
        <v>3102</v>
      </c>
      <c r="E934" t="s">
        <v>8</v>
      </c>
      <c r="F934" t="s">
        <v>59</v>
      </c>
      <c r="G934" t="s">
        <v>56</v>
      </c>
      <c r="H934" t="s">
        <v>2162</v>
      </c>
      <c r="O934" s="3"/>
    </row>
    <row r="935" spans="1:15" x14ac:dyDescent="0.3">
      <c r="A935">
        <v>933</v>
      </c>
      <c r="B935" t="s">
        <v>2163</v>
      </c>
      <c r="C935">
        <v>1</v>
      </c>
      <c r="D935" s="1" t="s">
        <v>3103</v>
      </c>
      <c r="E935" t="s">
        <v>433</v>
      </c>
      <c r="F935" t="s">
        <v>2164</v>
      </c>
      <c r="G935" t="s">
        <v>97</v>
      </c>
      <c r="H935" t="s">
        <v>2165</v>
      </c>
      <c r="O935" s="3"/>
    </row>
    <row r="936" spans="1:15" x14ac:dyDescent="0.3">
      <c r="A936">
        <v>934</v>
      </c>
      <c r="B936" t="s">
        <v>2166</v>
      </c>
      <c r="C936">
        <v>1</v>
      </c>
      <c r="D936" s="1">
        <v>42708</v>
      </c>
      <c r="E936" t="s">
        <v>8</v>
      </c>
      <c r="F936" t="s">
        <v>18</v>
      </c>
      <c r="G936" t="s">
        <v>10</v>
      </c>
      <c r="H936" t="s">
        <v>2167</v>
      </c>
      <c r="O936" s="3"/>
    </row>
    <row r="937" spans="1:15" x14ac:dyDescent="0.3">
      <c r="A937">
        <v>935</v>
      </c>
      <c r="B937" t="s">
        <v>2168</v>
      </c>
      <c r="C937">
        <v>1</v>
      </c>
      <c r="D937" s="1">
        <v>42557</v>
      </c>
      <c r="E937" t="s">
        <v>13</v>
      </c>
      <c r="F937" t="s">
        <v>221</v>
      </c>
      <c r="G937" t="s">
        <v>28</v>
      </c>
      <c r="H937" t="s">
        <v>2169</v>
      </c>
      <c r="O937" s="3"/>
    </row>
    <row r="938" spans="1:15" x14ac:dyDescent="0.3">
      <c r="A938">
        <v>936</v>
      </c>
      <c r="B938" t="s">
        <v>2170</v>
      </c>
      <c r="C938">
        <v>1</v>
      </c>
      <c r="D938" s="1" t="s">
        <v>3104</v>
      </c>
      <c r="E938" t="s">
        <v>13</v>
      </c>
      <c r="F938" t="s">
        <v>806</v>
      </c>
      <c r="G938" t="s">
        <v>78</v>
      </c>
      <c r="H938" t="s">
        <v>2171</v>
      </c>
      <c r="O938" s="3"/>
    </row>
    <row r="939" spans="1:15" x14ac:dyDescent="0.3">
      <c r="A939">
        <v>937</v>
      </c>
      <c r="B939" t="s">
        <v>2172</v>
      </c>
      <c r="C939">
        <v>1</v>
      </c>
      <c r="D939" s="1">
        <v>42890</v>
      </c>
      <c r="E939" t="s">
        <v>8</v>
      </c>
      <c r="F939" t="s">
        <v>9</v>
      </c>
      <c r="G939" t="s">
        <v>78</v>
      </c>
      <c r="H939" t="s">
        <v>2173</v>
      </c>
      <c r="O939" s="3"/>
    </row>
    <row r="940" spans="1:15" x14ac:dyDescent="0.3">
      <c r="A940">
        <v>938</v>
      </c>
      <c r="B940" t="s">
        <v>2174</v>
      </c>
      <c r="C940">
        <v>1</v>
      </c>
      <c r="D940" s="1" t="s">
        <v>3105</v>
      </c>
      <c r="E940" t="s">
        <v>8</v>
      </c>
      <c r="F940" t="s">
        <v>9</v>
      </c>
      <c r="G940" t="s">
        <v>19</v>
      </c>
      <c r="H940" t="s">
        <v>2175</v>
      </c>
      <c r="O940" s="3"/>
    </row>
    <row r="941" spans="1:15" x14ac:dyDescent="0.3">
      <c r="A941">
        <v>939</v>
      </c>
      <c r="B941" t="s">
        <v>2176</v>
      </c>
      <c r="C941">
        <v>1</v>
      </c>
      <c r="D941" s="1">
        <v>43013</v>
      </c>
      <c r="E941" t="s">
        <v>13</v>
      </c>
      <c r="F941" t="s">
        <v>1262</v>
      </c>
      <c r="G941" t="s">
        <v>97</v>
      </c>
      <c r="H941" t="s">
        <v>2177</v>
      </c>
      <c r="O941" s="3"/>
    </row>
    <row r="942" spans="1:15" x14ac:dyDescent="0.3">
      <c r="A942">
        <v>940</v>
      </c>
      <c r="B942" t="s">
        <v>2178</v>
      </c>
      <c r="C942">
        <v>1</v>
      </c>
      <c r="D942" s="1" t="s">
        <v>3106</v>
      </c>
      <c r="E942" t="s">
        <v>8</v>
      </c>
      <c r="F942" t="s">
        <v>59</v>
      </c>
      <c r="G942" t="s">
        <v>19</v>
      </c>
      <c r="H942" t="s">
        <v>2179</v>
      </c>
      <c r="O942" s="3"/>
    </row>
    <row r="943" spans="1:15" x14ac:dyDescent="0.3">
      <c r="A943">
        <v>941</v>
      </c>
      <c r="B943" t="s">
        <v>2180</v>
      </c>
      <c r="C943">
        <v>1</v>
      </c>
      <c r="D943" s="1">
        <v>42774</v>
      </c>
      <c r="E943" t="s">
        <v>8</v>
      </c>
      <c r="F943" t="s">
        <v>59</v>
      </c>
      <c r="G943" t="s">
        <v>19</v>
      </c>
      <c r="H943" t="s">
        <v>2181</v>
      </c>
      <c r="O943" s="3"/>
    </row>
    <row r="944" spans="1:15" x14ac:dyDescent="0.3">
      <c r="A944">
        <v>942</v>
      </c>
      <c r="B944" t="s">
        <v>2182</v>
      </c>
      <c r="C944">
        <v>1</v>
      </c>
      <c r="D944" s="1">
        <v>42924</v>
      </c>
      <c r="E944" t="s">
        <v>1420</v>
      </c>
      <c r="F944" t="s">
        <v>2183</v>
      </c>
      <c r="G944" t="s">
        <v>185</v>
      </c>
      <c r="H944" t="s">
        <v>2184</v>
      </c>
      <c r="O944" s="3"/>
    </row>
    <row r="945" spans="1:15" x14ac:dyDescent="0.3">
      <c r="A945">
        <v>943</v>
      </c>
      <c r="B945" t="s">
        <v>2185</v>
      </c>
      <c r="C945">
        <v>1</v>
      </c>
      <c r="D945" s="1" t="s">
        <v>3107</v>
      </c>
      <c r="E945" t="s">
        <v>8</v>
      </c>
      <c r="F945" t="s">
        <v>18</v>
      </c>
      <c r="G945" t="s">
        <v>35</v>
      </c>
      <c r="H945" t="s">
        <v>2186</v>
      </c>
      <c r="O945" s="3"/>
    </row>
    <row r="946" spans="1:15" x14ac:dyDescent="0.3">
      <c r="A946">
        <v>944</v>
      </c>
      <c r="B946" t="s">
        <v>2187</v>
      </c>
      <c r="C946">
        <v>1</v>
      </c>
      <c r="D946" s="1" t="s">
        <v>3108</v>
      </c>
      <c r="E946" t="s">
        <v>1182</v>
      </c>
      <c r="F946" t="s">
        <v>2188</v>
      </c>
      <c r="G946" t="s">
        <v>15</v>
      </c>
      <c r="H946" t="s">
        <v>2189</v>
      </c>
      <c r="O946" s="3"/>
    </row>
    <row r="947" spans="1:15" x14ac:dyDescent="0.3">
      <c r="A947">
        <v>945</v>
      </c>
      <c r="B947" t="s">
        <v>2190</v>
      </c>
      <c r="C947">
        <v>1</v>
      </c>
      <c r="D947" s="1">
        <v>42958</v>
      </c>
      <c r="E947" t="s">
        <v>141</v>
      </c>
      <c r="G947" t="s">
        <v>23</v>
      </c>
      <c r="H947" t="s">
        <v>2191</v>
      </c>
      <c r="O947" s="3"/>
    </row>
    <row r="948" spans="1:15" x14ac:dyDescent="0.3">
      <c r="A948">
        <v>946</v>
      </c>
      <c r="B948" t="s">
        <v>2192</v>
      </c>
      <c r="C948">
        <v>1</v>
      </c>
      <c r="D948" s="1" t="s">
        <v>3109</v>
      </c>
      <c r="E948" t="s">
        <v>8</v>
      </c>
      <c r="F948" t="s">
        <v>9</v>
      </c>
      <c r="G948" t="s">
        <v>185</v>
      </c>
      <c r="H948" t="s">
        <v>2193</v>
      </c>
      <c r="O948" s="3"/>
    </row>
    <row r="949" spans="1:15" x14ac:dyDescent="0.3">
      <c r="A949">
        <v>947</v>
      </c>
      <c r="B949" t="s">
        <v>2194</v>
      </c>
      <c r="C949">
        <v>1</v>
      </c>
      <c r="D949" s="1">
        <v>43377</v>
      </c>
      <c r="E949" t="s">
        <v>8</v>
      </c>
      <c r="F949" t="s">
        <v>265</v>
      </c>
      <c r="G949" t="s">
        <v>97</v>
      </c>
      <c r="H949" t="s">
        <v>2195</v>
      </c>
      <c r="O949" s="3"/>
    </row>
    <row r="950" spans="1:15" x14ac:dyDescent="0.3">
      <c r="A950">
        <v>948</v>
      </c>
      <c r="B950" t="s">
        <v>2196</v>
      </c>
      <c r="C950">
        <v>1</v>
      </c>
      <c r="D950" s="1" t="s">
        <v>3110</v>
      </c>
      <c r="E950" t="s">
        <v>335</v>
      </c>
      <c r="F950" t="s">
        <v>2197</v>
      </c>
      <c r="G950" t="s">
        <v>185</v>
      </c>
      <c r="H950" t="s">
        <v>2198</v>
      </c>
      <c r="O950" s="3"/>
    </row>
    <row r="951" spans="1:15" x14ac:dyDescent="0.3">
      <c r="A951">
        <v>949</v>
      </c>
      <c r="B951" t="s">
        <v>2199</v>
      </c>
      <c r="C951">
        <v>1</v>
      </c>
      <c r="D951" s="1" t="s">
        <v>3111</v>
      </c>
      <c r="E951" t="s">
        <v>8</v>
      </c>
      <c r="F951" t="s">
        <v>9</v>
      </c>
      <c r="G951" t="s">
        <v>56</v>
      </c>
      <c r="H951" t="s">
        <v>2200</v>
      </c>
      <c r="O951" s="3"/>
    </row>
    <row r="952" spans="1:15" x14ac:dyDescent="0.3">
      <c r="A952">
        <v>950</v>
      </c>
      <c r="B952" t="s">
        <v>2201</v>
      </c>
      <c r="C952">
        <v>1</v>
      </c>
      <c r="D952" s="1">
        <v>43410</v>
      </c>
      <c r="E952" t="s">
        <v>8</v>
      </c>
      <c r="F952" t="s">
        <v>2202</v>
      </c>
      <c r="G952" t="s">
        <v>70</v>
      </c>
      <c r="H952" t="s">
        <v>2203</v>
      </c>
      <c r="O952" s="3"/>
    </row>
    <row r="953" spans="1:15" x14ac:dyDescent="0.3">
      <c r="A953">
        <v>951</v>
      </c>
      <c r="B953" t="s">
        <v>2204</v>
      </c>
      <c r="C953">
        <v>1</v>
      </c>
      <c r="D953" s="1">
        <v>43227</v>
      </c>
      <c r="E953" t="s">
        <v>8</v>
      </c>
      <c r="F953" t="s">
        <v>9</v>
      </c>
      <c r="G953" t="s">
        <v>97</v>
      </c>
      <c r="H953" t="s">
        <v>2205</v>
      </c>
      <c r="O953" s="3"/>
    </row>
    <row r="954" spans="1:15" x14ac:dyDescent="0.3">
      <c r="A954">
        <v>952</v>
      </c>
      <c r="B954" t="s">
        <v>2206</v>
      </c>
      <c r="C954">
        <v>1</v>
      </c>
      <c r="D954" s="1">
        <v>43380</v>
      </c>
      <c r="E954" t="s">
        <v>13</v>
      </c>
      <c r="F954" t="s">
        <v>87</v>
      </c>
      <c r="G954" t="s">
        <v>28</v>
      </c>
      <c r="H954" t="s">
        <v>2207</v>
      </c>
      <c r="O954" s="3"/>
    </row>
    <row r="955" spans="1:15" x14ac:dyDescent="0.3">
      <c r="A955">
        <v>953</v>
      </c>
      <c r="B955" t="s">
        <v>2208</v>
      </c>
      <c r="C955">
        <v>1</v>
      </c>
      <c r="D955" s="1">
        <v>43441</v>
      </c>
      <c r="E955" t="s">
        <v>362</v>
      </c>
      <c r="F955" t="s">
        <v>366</v>
      </c>
      <c r="G955" t="s">
        <v>185</v>
      </c>
      <c r="H955" t="s">
        <v>2209</v>
      </c>
      <c r="O955" s="3"/>
    </row>
    <row r="956" spans="1:15" x14ac:dyDescent="0.3">
      <c r="A956">
        <v>954</v>
      </c>
      <c r="B956" t="s">
        <v>2210</v>
      </c>
      <c r="C956">
        <v>1</v>
      </c>
      <c r="D956" s="1" t="s">
        <v>2819</v>
      </c>
      <c r="E956" t="s">
        <v>13</v>
      </c>
      <c r="F956" t="s">
        <v>87</v>
      </c>
      <c r="G956" t="s">
        <v>78</v>
      </c>
      <c r="H956" t="s">
        <v>2211</v>
      </c>
      <c r="O956" s="3"/>
    </row>
    <row r="957" spans="1:15" x14ac:dyDescent="0.3">
      <c r="A957">
        <v>955</v>
      </c>
      <c r="B957" t="s">
        <v>2212</v>
      </c>
      <c r="C957">
        <v>1</v>
      </c>
      <c r="D957" s="1" t="s">
        <v>2871</v>
      </c>
      <c r="E957" t="s">
        <v>8</v>
      </c>
      <c r="F957" t="s">
        <v>265</v>
      </c>
      <c r="G957" t="s">
        <v>185</v>
      </c>
      <c r="H957" t="s">
        <v>2213</v>
      </c>
      <c r="O957" s="3"/>
    </row>
    <row r="958" spans="1:15" x14ac:dyDescent="0.3">
      <c r="A958">
        <v>956</v>
      </c>
      <c r="B958" t="s">
        <v>2214</v>
      </c>
      <c r="C958">
        <v>1</v>
      </c>
      <c r="D958" s="1" t="s">
        <v>3112</v>
      </c>
      <c r="E958" t="s">
        <v>8</v>
      </c>
      <c r="F958" t="s">
        <v>9</v>
      </c>
      <c r="G958" t="s">
        <v>35</v>
      </c>
      <c r="H958" t="s">
        <v>2215</v>
      </c>
      <c r="O958" s="3"/>
    </row>
    <row r="959" spans="1:15" x14ac:dyDescent="0.3">
      <c r="A959">
        <v>957</v>
      </c>
      <c r="B959" t="s">
        <v>2216</v>
      </c>
      <c r="C959">
        <v>1</v>
      </c>
      <c r="D959" s="1" t="s">
        <v>3113</v>
      </c>
      <c r="E959" t="s">
        <v>8</v>
      </c>
      <c r="F959" t="s">
        <v>59</v>
      </c>
      <c r="G959" t="s">
        <v>125</v>
      </c>
      <c r="H959" t="s">
        <v>2217</v>
      </c>
      <c r="O959" s="3"/>
    </row>
    <row r="960" spans="1:15" x14ac:dyDescent="0.3">
      <c r="A960">
        <v>958</v>
      </c>
      <c r="B960" t="s">
        <v>2218</v>
      </c>
      <c r="C960">
        <v>1</v>
      </c>
      <c r="D960" s="1">
        <v>43383</v>
      </c>
      <c r="E960" t="s">
        <v>13</v>
      </c>
      <c r="F960" t="s">
        <v>2219</v>
      </c>
      <c r="G960" t="s">
        <v>23</v>
      </c>
      <c r="H960" t="s">
        <v>2220</v>
      </c>
      <c r="O960" s="3"/>
    </row>
    <row r="961" spans="1:15" x14ac:dyDescent="0.3">
      <c r="A961">
        <v>959</v>
      </c>
      <c r="B961" t="s">
        <v>2221</v>
      </c>
      <c r="C961">
        <v>1</v>
      </c>
      <c r="D961" s="1" t="s">
        <v>3114</v>
      </c>
      <c r="E961" t="s">
        <v>8</v>
      </c>
      <c r="F961" t="s">
        <v>9</v>
      </c>
      <c r="G961" t="s">
        <v>10</v>
      </c>
      <c r="H961" t="s">
        <v>2222</v>
      </c>
      <c r="O961" s="3"/>
    </row>
    <row r="962" spans="1:15" x14ac:dyDescent="0.3">
      <c r="A962">
        <v>960</v>
      </c>
      <c r="B962" t="s">
        <v>2223</v>
      </c>
      <c r="C962">
        <v>1</v>
      </c>
      <c r="D962" s="1" t="s">
        <v>3115</v>
      </c>
      <c r="E962" t="s">
        <v>8</v>
      </c>
      <c r="F962" t="s">
        <v>881</v>
      </c>
      <c r="G962" t="s">
        <v>19</v>
      </c>
      <c r="H962" t="s">
        <v>2224</v>
      </c>
      <c r="O962" s="3"/>
    </row>
    <row r="963" spans="1:15" x14ac:dyDescent="0.3">
      <c r="A963">
        <v>961</v>
      </c>
      <c r="B963" t="s">
        <v>2225</v>
      </c>
      <c r="C963">
        <v>1</v>
      </c>
      <c r="D963" s="1" t="s">
        <v>3116</v>
      </c>
      <c r="E963" t="s">
        <v>90</v>
      </c>
      <c r="F963" t="s">
        <v>172</v>
      </c>
      <c r="G963" t="s">
        <v>189</v>
      </c>
      <c r="H963" t="s">
        <v>2226</v>
      </c>
      <c r="O963" s="3"/>
    </row>
    <row r="964" spans="1:15" x14ac:dyDescent="0.3">
      <c r="A964">
        <v>962</v>
      </c>
      <c r="B964" t="s">
        <v>2227</v>
      </c>
      <c r="C964">
        <v>1</v>
      </c>
      <c r="D964" s="1" t="s">
        <v>3117</v>
      </c>
      <c r="E964" t="s">
        <v>8</v>
      </c>
      <c r="F964" t="s">
        <v>9</v>
      </c>
      <c r="G964" t="s">
        <v>70</v>
      </c>
      <c r="H964" t="s">
        <v>2228</v>
      </c>
      <c r="O964" s="3"/>
    </row>
    <row r="965" spans="1:15" x14ac:dyDescent="0.3">
      <c r="A965">
        <v>963</v>
      </c>
      <c r="B965" t="s">
        <v>2229</v>
      </c>
      <c r="C965">
        <v>1</v>
      </c>
      <c r="D965" s="1">
        <v>43262</v>
      </c>
      <c r="E965" t="s">
        <v>286</v>
      </c>
      <c r="F965" t="s">
        <v>287</v>
      </c>
      <c r="G965" t="s">
        <v>70</v>
      </c>
      <c r="H965" t="s">
        <v>2230</v>
      </c>
      <c r="O965" s="3"/>
    </row>
    <row r="966" spans="1:15" x14ac:dyDescent="0.3">
      <c r="A966">
        <v>964</v>
      </c>
      <c r="B966" t="s">
        <v>2231</v>
      </c>
      <c r="C966">
        <v>1</v>
      </c>
      <c r="D966" s="1">
        <v>43385</v>
      </c>
      <c r="E966" t="s">
        <v>13</v>
      </c>
      <c r="F966" t="s">
        <v>560</v>
      </c>
      <c r="G966" t="s">
        <v>35</v>
      </c>
      <c r="H966" t="s">
        <v>2232</v>
      </c>
      <c r="O966" s="3"/>
    </row>
    <row r="967" spans="1:15" x14ac:dyDescent="0.3">
      <c r="A967">
        <v>965</v>
      </c>
      <c r="B967" t="s">
        <v>2233</v>
      </c>
      <c r="C967">
        <v>1</v>
      </c>
      <c r="D967" s="1" t="s">
        <v>3118</v>
      </c>
      <c r="E967" t="s">
        <v>13</v>
      </c>
      <c r="F967" t="s">
        <v>2234</v>
      </c>
      <c r="G967" t="s">
        <v>10</v>
      </c>
      <c r="H967" t="s">
        <v>1474</v>
      </c>
      <c r="O967" s="3"/>
    </row>
    <row r="968" spans="1:15" x14ac:dyDescent="0.3">
      <c r="A968">
        <v>966</v>
      </c>
      <c r="B968" t="s">
        <v>2235</v>
      </c>
      <c r="C968">
        <v>1</v>
      </c>
      <c r="D968" s="1" t="s">
        <v>2746</v>
      </c>
      <c r="E968" t="s">
        <v>292</v>
      </c>
      <c r="F968" t="s">
        <v>2236</v>
      </c>
      <c r="G968" t="s">
        <v>15</v>
      </c>
      <c r="H968" t="s">
        <v>2237</v>
      </c>
      <c r="O968" s="3"/>
    </row>
    <row r="969" spans="1:15" x14ac:dyDescent="0.3">
      <c r="A969">
        <v>967</v>
      </c>
      <c r="B969" t="s">
        <v>2238</v>
      </c>
      <c r="C969">
        <v>1</v>
      </c>
      <c r="D969" s="1" t="s">
        <v>3119</v>
      </c>
      <c r="E969" t="s">
        <v>8</v>
      </c>
      <c r="F969" t="s">
        <v>18</v>
      </c>
      <c r="G969" t="s">
        <v>10</v>
      </c>
      <c r="H969" t="s">
        <v>2239</v>
      </c>
      <c r="O969" s="3"/>
    </row>
    <row r="970" spans="1:15" x14ac:dyDescent="0.3">
      <c r="A970">
        <v>968</v>
      </c>
      <c r="B970" t="s">
        <v>2240</v>
      </c>
      <c r="C970">
        <v>1</v>
      </c>
      <c r="D970" s="1" t="s">
        <v>3120</v>
      </c>
      <c r="E970" t="s">
        <v>8</v>
      </c>
      <c r="F970" t="s">
        <v>59</v>
      </c>
      <c r="G970" t="s">
        <v>185</v>
      </c>
      <c r="H970" t="s">
        <v>2241</v>
      </c>
      <c r="O970" s="3"/>
    </row>
    <row r="971" spans="1:15" x14ac:dyDescent="0.3">
      <c r="A971">
        <v>969</v>
      </c>
      <c r="B971" t="s">
        <v>2242</v>
      </c>
      <c r="C971">
        <v>1</v>
      </c>
      <c r="D971" s="1">
        <v>43651</v>
      </c>
      <c r="E971" t="s">
        <v>13</v>
      </c>
      <c r="F971" t="s">
        <v>87</v>
      </c>
      <c r="G971" t="s">
        <v>28</v>
      </c>
      <c r="H971" t="s">
        <v>2243</v>
      </c>
      <c r="O971" s="3"/>
    </row>
    <row r="972" spans="1:15" x14ac:dyDescent="0.3">
      <c r="A972">
        <v>970</v>
      </c>
      <c r="B972" t="s">
        <v>2244</v>
      </c>
      <c r="C972">
        <v>1</v>
      </c>
      <c r="D972" s="1" t="s">
        <v>3076</v>
      </c>
      <c r="E972" t="s">
        <v>8</v>
      </c>
      <c r="F972" t="s">
        <v>2245</v>
      </c>
      <c r="G972" t="s">
        <v>15</v>
      </c>
      <c r="H972" t="s">
        <v>2246</v>
      </c>
      <c r="O972" s="3"/>
    </row>
    <row r="973" spans="1:15" x14ac:dyDescent="0.3">
      <c r="A973">
        <v>971</v>
      </c>
      <c r="B973" t="s">
        <v>2247</v>
      </c>
      <c r="C973">
        <v>1</v>
      </c>
      <c r="D973" s="1" t="s">
        <v>3121</v>
      </c>
      <c r="E973" t="s">
        <v>8</v>
      </c>
      <c r="F973" t="s">
        <v>9</v>
      </c>
      <c r="G973" t="s">
        <v>56</v>
      </c>
      <c r="H973" t="s">
        <v>2248</v>
      </c>
      <c r="O973" s="3"/>
    </row>
    <row r="974" spans="1:15" x14ac:dyDescent="0.3">
      <c r="A974">
        <v>972</v>
      </c>
      <c r="B974" t="s">
        <v>2249</v>
      </c>
      <c r="C974">
        <v>1</v>
      </c>
      <c r="D974" s="1">
        <v>43744</v>
      </c>
      <c r="E974" t="s">
        <v>376</v>
      </c>
      <c r="F974" t="s">
        <v>377</v>
      </c>
      <c r="G974" t="s">
        <v>189</v>
      </c>
      <c r="H974" t="s">
        <v>2250</v>
      </c>
      <c r="O974" s="3"/>
    </row>
    <row r="975" spans="1:15" x14ac:dyDescent="0.3">
      <c r="A975">
        <v>973</v>
      </c>
      <c r="B975" t="s">
        <v>2251</v>
      </c>
      <c r="C975">
        <v>1</v>
      </c>
      <c r="D975" s="1" t="s">
        <v>3122</v>
      </c>
      <c r="E975" t="s">
        <v>292</v>
      </c>
      <c r="F975" t="s">
        <v>293</v>
      </c>
      <c r="G975" t="s">
        <v>10</v>
      </c>
      <c r="H975" t="s">
        <v>2252</v>
      </c>
      <c r="O975" s="3"/>
    </row>
    <row r="976" spans="1:15" x14ac:dyDescent="0.3">
      <c r="A976">
        <v>974</v>
      </c>
      <c r="B976" t="s">
        <v>2253</v>
      </c>
      <c r="C976">
        <v>1</v>
      </c>
      <c r="D976" s="1">
        <v>43624</v>
      </c>
      <c r="E976" t="s">
        <v>13</v>
      </c>
      <c r="F976" t="s">
        <v>475</v>
      </c>
      <c r="G976" t="s">
        <v>23</v>
      </c>
      <c r="H976" t="s">
        <v>2254</v>
      </c>
      <c r="O976" s="3"/>
    </row>
    <row r="977" spans="1:15" x14ac:dyDescent="0.3">
      <c r="A977">
        <v>975</v>
      </c>
      <c r="B977" t="s">
        <v>2255</v>
      </c>
      <c r="C977">
        <v>1</v>
      </c>
      <c r="D977" s="1">
        <v>43654</v>
      </c>
      <c r="E977" t="s">
        <v>13</v>
      </c>
      <c r="F977" t="s">
        <v>2256</v>
      </c>
      <c r="G977" t="s">
        <v>23</v>
      </c>
      <c r="H977" t="s">
        <v>2257</v>
      </c>
      <c r="O977" s="3"/>
    </row>
    <row r="978" spans="1:15" x14ac:dyDescent="0.3">
      <c r="A978">
        <v>976</v>
      </c>
      <c r="B978" t="s">
        <v>2258</v>
      </c>
      <c r="C978">
        <v>1</v>
      </c>
      <c r="D978" s="1" t="s">
        <v>3123</v>
      </c>
      <c r="E978" t="s">
        <v>433</v>
      </c>
      <c r="F978" t="s">
        <v>2259</v>
      </c>
      <c r="G978" t="s">
        <v>23</v>
      </c>
      <c r="H978" t="s">
        <v>2260</v>
      </c>
      <c r="O978" s="3"/>
    </row>
    <row r="979" spans="1:15" x14ac:dyDescent="0.3">
      <c r="A979">
        <v>977</v>
      </c>
      <c r="B979" t="s">
        <v>2261</v>
      </c>
      <c r="C979">
        <v>1</v>
      </c>
      <c r="D979" s="1" t="s">
        <v>3124</v>
      </c>
      <c r="E979" t="s">
        <v>362</v>
      </c>
      <c r="F979" t="s">
        <v>1544</v>
      </c>
      <c r="G979" t="s">
        <v>23</v>
      </c>
      <c r="H979" t="s">
        <v>2262</v>
      </c>
      <c r="O979" s="3"/>
    </row>
    <row r="980" spans="1:15" x14ac:dyDescent="0.3">
      <c r="A980">
        <v>978</v>
      </c>
      <c r="B980" t="s">
        <v>2263</v>
      </c>
      <c r="C980">
        <v>3</v>
      </c>
      <c r="D980" s="1" t="s">
        <v>3125</v>
      </c>
      <c r="E980" t="s">
        <v>8</v>
      </c>
      <c r="F980" t="s">
        <v>2264</v>
      </c>
      <c r="G980" t="s">
        <v>19</v>
      </c>
      <c r="H980" t="s">
        <v>2265</v>
      </c>
      <c r="O980" s="3"/>
    </row>
    <row r="981" spans="1:15" x14ac:dyDescent="0.3">
      <c r="A981">
        <v>979</v>
      </c>
      <c r="B981" t="s">
        <v>2266</v>
      </c>
      <c r="C981">
        <v>1</v>
      </c>
      <c r="D981" s="1" t="s">
        <v>3126</v>
      </c>
      <c r="E981" t="s">
        <v>13</v>
      </c>
      <c r="F981" t="s">
        <v>22</v>
      </c>
      <c r="G981" t="s">
        <v>97</v>
      </c>
      <c r="H981" t="s">
        <v>2267</v>
      </c>
      <c r="O981" s="3"/>
    </row>
    <row r="982" spans="1:15" x14ac:dyDescent="0.3">
      <c r="A982">
        <v>980</v>
      </c>
      <c r="B982" t="s">
        <v>2268</v>
      </c>
      <c r="C982">
        <v>1</v>
      </c>
      <c r="D982" s="1" t="s">
        <v>3127</v>
      </c>
      <c r="E982" t="s">
        <v>286</v>
      </c>
      <c r="F982" t="s">
        <v>287</v>
      </c>
      <c r="G982" t="s">
        <v>19</v>
      </c>
      <c r="H982" t="s">
        <v>2269</v>
      </c>
      <c r="O982" s="3"/>
    </row>
    <row r="983" spans="1:15" x14ac:dyDescent="0.3">
      <c r="A983">
        <v>981</v>
      </c>
      <c r="B983" t="s">
        <v>2270</v>
      </c>
      <c r="C983">
        <v>1</v>
      </c>
      <c r="D983" s="1" t="s">
        <v>2899</v>
      </c>
      <c r="E983" t="s">
        <v>877</v>
      </c>
      <c r="F983" t="s">
        <v>878</v>
      </c>
      <c r="G983" t="s">
        <v>15</v>
      </c>
      <c r="H983" t="s">
        <v>2271</v>
      </c>
      <c r="O983" s="3"/>
    </row>
    <row r="984" spans="1:15" x14ac:dyDescent="0.3">
      <c r="A984">
        <v>982</v>
      </c>
      <c r="B984" t="s">
        <v>2272</v>
      </c>
      <c r="C984">
        <v>1</v>
      </c>
      <c r="D984" s="1" t="s">
        <v>3128</v>
      </c>
      <c r="E984" t="s">
        <v>13</v>
      </c>
      <c r="F984" t="s">
        <v>22</v>
      </c>
      <c r="G984" t="s">
        <v>56</v>
      </c>
      <c r="H984" t="s">
        <v>2273</v>
      </c>
      <c r="O984" s="3"/>
    </row>
    <row r="985" spans="1:15" x14ac:dyDescent="0.3">
      <c r="A985">
        <v>983</v>
      </c>
      <c r="B985" t="s">
        <v>2274</v>
      </c>
      <c r="C985">
        <v>1</v>
      </c>
      <c r="D985" s="1" t="s">
        <v>3129</v>
      </c>
      <c r="E985" t="s">
        <v>13</v>
      </c>
      <c r="F985" t="s">
        <v>2234</v>
      </c>
      <c r="G985" t="s">
        <v>97</v>
      </c>
      <c r="H985" t="s">
        <v>2275</v>
      </c>
      <c r="O985" s="3"/>
    </row>
    <row r="986" spans="1:15" x14ac:dyDescent="0.3">
      <c r="A986">
        <v>984</v>
      </c>
      <c r="B986" t="s">
        <v>2276</v>
      </c>
      <c r="C986">
        <v>1</v>
      </c>
      <c r="D986" s="1" t="s">
        <v>3130</v>
      </c>
      <c r="E986" t="s">
        <v>1227</v>
      </c>
      <c r="F986" t="s">
        <v>2277</v>
      </c>
      <c r="G986" t="s">
        <v>185</v>
      </c>
      <c r="H986" t="s">
        <v>2278</v>
      </c>
      <c r="O986" s="3"/>
    </row>
    <row r="987" spans="1:15" x14ac:dyDescent="0.3">
      <c r="A987">
        <v>985</v>
      </c>
      <c r="B987" t="s">
        <v>2279</v>
      </c>
      <c r="C987">
        <v>1</v>
      </c>
      <c r="D987" s="1" t="s">
        <v>3131</v>
      </c>
      <c r="E987" t="s">
        <v>13</v>
      </c>
      <c r="F987" t="s">
        <v>1752</v>
      </c>
      <c r="G987" t="s">
        <v>19</v>
      </c>
      <c r="H987" t="s">
        <v>2280</v>
      </c>
      <c r="O987" s="3"/>
    </row>
    <row r="988" spans="1:15" x14ac:dyDescent="0.3">
      <c r="A988">
        <v>986</v>
      </c>
      <c r="B988" t="s">
        <v>2281</v>
      </c>
      <c r="C988">
        <v>1</v>
      </c>
      <c r="D988" s="1" t="s">
        <v>3132</v>
      </c>
      <c r="E988" t="s">
        <v>1081</v>
      </c>
      <c r="F988" t="s">
        <v>1082</v>
      </c>
      <c r="G988" t="s">
        <v>15</v>
      </c>
      <c r="H988" t="s">
        <v>2282</v>
      </c>
      <c r="O988" s="3"/>
    </row>
    <row r="989" spans="1:15" x14ac:dyDescent="0.3">
      <c r="A989">
        <v>987</v>
      </c>
      <c r="B989" t="s">
        <v>2283</v>
      </c>
      <c r="C989">
        <v>1.7</v>
      </c>
      <c r="D989" s="1">
        <v>43901</v>
      </c>
      <c r="E989" t="s">
        <v>31</v>
      </c>
      <c r="F989" t="s">
        <v>32</v>
      </c>
      <c r="G989" t="s">
        <v>35</v>
      </c>
      <c r="H989" t="s">
        <v>2284</v>
      </c>
      <c r="O989" s="3"/>
    </row>
    <row r="990" spans="1:15" x14ac:dyDescent="0.3">
      <c r="A990">
        <v>988</v>
      </c>
      <c r="B990" t="s">
        <v>2285</v>
      </c>
      <c r="C990">
        <v>1</v>
      </c>
      <c r="D990" s="1" t="s">
        <v>3052</v>
      </c>
      <c r="E990" t="s">
        <v>13</v>
      </c>
      <c r="F990" t="s">
        <v>2286</v>
      </c>
      <c r="G990" t="s">
        <v>15</v>
      </c>
      <c r="H990" t="s">
        <v>2287</v>
      </c>
      <c r="O990" s="3"/>
    </row>
    <row r="991" spans="1:15" x14ac:dyDescent="0.3">
      <c r="A991">
        <v>989</v>
      </c>
      <c r="B991" t="s">
        <v>2288</v>
      </c>
      <c r="C991">
        <v>1</v>
      </c>
      <c r="D991" s="1">
        <v>44378</v>
      </c>
      <c r="E991" t="s">
        <v>13</v>
      </c>
      <c r="F991" t="s">
        <v>2289</v>
      </c>
      <c r="G991" t="s">
        <v>38</v>
      </c>
      <c r="H991" t="s">
        <v>2290</v>
      </c>
      <c r="O991" s="3"/>
    </row>
    <row r="992" spans="1:15" x14ac:dyDescent="0.3">
      <c r="A992">
        <v>990</v>
      </c>
      <c r="B992" t="s">
        <v>2291</v>
      </c>
      <c r="C992">
        <v>1</v>
      </c>
      <c r="D992" s="1">
        <v>44378</v>
      </c>
      <c r="E992" t="s">
        <v>13</v>
      </c>
      <c r="F992" t="s">
        <v>200</v>
      </c>
      <c r="G992" t="s">
        <v>28</v>
      </c>
      <c r="H992" t="s">
        <v>2292</v>
      </c>
      <c r="O992" s="3"/>
    </row>
    <row r="993" spans="1:15" x14ac:dyDescent="0.3">
      <c r="A993">
        <v>991</v>
      </c>
      <c r="B993" t="s">
        <v>2293</v>
      </c>
      <c r="C993">
        <v>1</v>
      </c>
      <c r="D993" s="1">
        <v>44378</v>
      </c>
      <c r="E993" t="s">
        <v>362</v>
      </c>
      <c r="F993" t="s">
        <v>2294</v>
      </c>
      <c r="G993" t="s">
        <v>19</v>
      </c>
      <c r="H993" t="s">
        <v>2295</v>
      </c>
      <c r="O993" s="3"/>
    </row>
    <row r="994" spans="1:15" x14ac:dyDescent="0.3">
      <c r="A994">
        <v>992</v>
      </c>
      <c r="B994" t="s">
        <v>2296</v>
      </c>
      <c r="C994">
        <v>1</v>
      </c>
      <c r="D994" s="1" t="s">
        <v>2757</v>
      </c>
      <c r="E994" t="s">
        <v>31</v>
      </c>
      <c r="F994" t="s">
        <v>32</v>
      </c>
      <c r="G994" t="s">
        <v>23</v>
      </c>
      <c r="H994" t="s">
        <v>2297</v>
      </c>
      <c r="O994" s="3"/>
    </row>
    <row r="995" spans="1:15" x14ac:dyDescent="0.3">
      <c r="A995">
        <v>993</v>
      </c>
      <c r="B995" t="s">
        <v>2298</v>
      </c>
      <c r="C995">
        <v>1</v>
      </c>
      <c r="D995" s="1" t="s">
        <v>2915</v>
      </c>
      <c r="E995" t="s">
        <v>13</v>
      </c>
      <c r="F995" t="s">
        <v>215</v>
      </c>
      <c r="G995" t="s">
        <v>28</v>
      </c>
      <c r="H995" t="s">
        <v>2299</v>
      </c>
      <c r="O995" s="3"/>
    </row>
    <row r="996" spans="1:15" x14ac:dyDescent="0.3">
      <c r="A996">
        <v>994</v>
      </c>
      <c r="B996" t="s">
        <v>2300</v>
      </c>
      <c r="C996">
        <v>1</v>
      </c>
      <c r="D996" s="1">
        <v>44198</v>
      </c>
      <c r="E996" t="s">
        <v>1525</v>
      </c>
      <c r="F996" t="s">
        <v>1526</v>
      </c>
      <c r="G996" t="s">
        <v>35</v>
      </c>
      <c r="H996" t="s">
        <v>2301</v>
      </c>
      <c r="O996" s="3"/>
    </row>
    <row r="997" spans="1:15" x14ac:dyDescent="0.3">
      <c r="A997">
        <v>995</v>
      </c>
      <c r="B997" t="s">
        <v>2302</v>
      </c>
      <c r="C997">
        <v>1</v>
      </c>
      <c r="D997" s="1" t="s">
        <v>3133</v>
      </c>
      <c r="E997" t="s">
        <v>13</v>
      </c>
      <c r="F997" t="s">
        <v>715</v>
      </c>
      <c r="G997" t="s">
        <v>15</v>
      </c>
      <c r="H997" t="s">
        <v>2303</v>
      </c>
      <c r="O997" s="3"/>
    </row>
    <row r="998" spans="1:15" x14ac:dyDescent="0.3">
      <c r="A998">
        <v>996</v>
      </c>
      <c r="B998" t="s">
        <v>2304</v>
      </c>
      <c r="C998">
        <v>1</v>
      </c>
      <c r="D998" s="1" t="s">
        <v>2733</v>
      </c>
      <c r="E998" t="s">
        <v>13</v>
      </c>
      <c r="F998" t="s">
        <v>2305</v>
      </c>
      <c r="G998" t="s">
        <v>70</v>
      </c>
      <c r="H998" t="s">
        <v>2306</v>
      </c>
      <c r="O998" s="3"/>
    </row>
    <row r="999" spans="1:15" x14ac:dyDescent="0.3">
      <c r="A999">
        <v>997</v>
      </c>
      <c r="B999" t="s">
        <v>2307</v>
      </c>
      <c r="C999">
        <v>1</v>
      </c>
      <c r="D999" s="1" t="s">
        <v>2733</v>
      </c>
      <c r="E999" t="s">
        <v>13</v>
      </c>
      <c r="F999" t="s">
        <v>22</v>
      </c>
      <c r="G999" t="s">
        <v>10</v>
      </c>
      <c r="H999" t="s">
        <v>2308</v>
      </c>
      <c r="O999" s="3"/>
    </row>
    <row r="1000" spans="1:15" x14ac:dyDescent="0.3">
      <c r="A1000">
        <v>998</v>
      </c>
      <c r="B1000" t="s">
        <v>2309</v>
      </c>
      <c r="C1000">
        <v>1</v>
      </c>
      <c r="D1000" s="1" t="s">
        <v>2885</v>
      </c>
      <c r="E1000" t="s">
        <v>8</v>
      </c>
      <c r="F1000" t="s">
        <v>114</v>
      </c>
      <c r="G1000" t="s">
        <v>23</v>
      </c>
      <c r="H1000" t="s">
        <v>2310</v>
      </c>
      <c r="O1000" s="3"/>
    </row>
    <row r="1001" spans="1:15" x14ac:dyDescent="0.3">
      <c r="A1001">
        <v>999</v>
      </c>
      <c r="B1001" t="s">
        <v>2311</v>
      </c>
      <c r="C1001">
        <v>1</v>
      </c>
      <c r="D1001" s="1" t="s">
        <v>2800</v>
      </c>
      <c r="E1001" t="s">
        <v>13</v>
      </c>
      <c r="F1001" t="s">
        <v>515</v>
      </c>
      <c r="G1001" t="s">
        <v>35</v>
      </c>
      <c r="H1001" t="s">
        <v>2312</v>
      </c>
      <c r="O1001" s="3"/>
    </row>
    <row r="1002" spans="1:15" x14ac:dyDescent="0.3">
      <c r="A1002">
        <v>1000</v>
      </c>
      <c r="B1002" t="s">
        <v>2313</v>
      </c>
      <c r="C1002">
        <v>1</v>
      </c>
      <c r="D1002" s="1" t="s">
        <v>2800</v>
      </c>
      <c r="E1002" t="s">
        <v>13</v>
      </c>
      <c r="F1002" t="s">
        <v>87</v>
      </c>
      <c r="G1002" t="s">
        <v>56</v>
      </c>
      <c r="H1002" t="s">
        <v>2314</v>
      </c>
      <c r="O1002" s="3"/>
    </row>
    <row r="1003" spans="1:15" x14ac:dyDescent="0.3">
      <c r="A1003">
        <v>1001</v>
      </c>
      <c r="B1003" t="s">
        <v>2315</v>
      </c>
      <c r="C1003">
        <v>1</v>
      </c>
      <c r="D1003" s="1">
        <v>44472</v>
      </c>
      <c r="E1003" t="s">
        <v>311</v>
      </c>
      <c r="F1003" t="s">
        <v>2316</v>
      </c>
      <c r="G1003" t="s">
        <v>182</v>
      </c>
      <c r="H1003" t="s">
        <v>2317</v>
      </c>
      <c r="O1003" s="3"/>
    </row>
    <row r="1004" spans="1:15" x14ac:dyDescent="0.3">
      <c r="A1004">
        <v>1002</v>
      </c>
      <c r="B1004" t="s">
        <v>2318</v>
      </c>
      <c r="C1004">
        <v>1</v>
      </c>
      <c r="D1004" s="1" t="s">
        <v>2806</v>
      </c>
      <c r="E1004" t="s">
        <v>624</v>
      </c>
      <c r="G1004" t="s">
        <v>28</v>
      </c>
      <c r="H1004" t="s">
        <v>2319</v>
      </c>
      <c r="O1004" s="3"/>
    </row>
    <row r="1005" spans="1:15" x14ac:dyDescent="0.3">
      <c r="A1005">
        <v>1003</v>
      </c>
      <c r="B1005" t="s">
        <v>2320</v>
      </c>
      <c r="C1005">
        <v>1</v>
      </c>
      <c r="D1005" s="1" t="s">
        <v>2907</v>
      </c>
      <c r="E1005" t="s">
        <v>13</v>
      </c>
      <c r="F1005" t="s">
        <v>218</v>
      </c>
      <c r="G1005" t="s">
        <v>97</v>
      </c>
      <c r="H1005" t="s">
        <v>2321</v>
      </c>
      <c r="O1005" s="3"/>
    </row>
    <row r="1006" spans="1:15" x14ac:dyDescent="0.3">
      <c r="A1006">
        <v>1004</v>
      </c>
      <c r="B1006" t="s">
        <v>2322</v>
      </c>
      <c r="C1006">
        <v>1</v>
      </c>
      <c r="D1006" s="1" t="s">
        <v>2874</v>
      </c>
      <c r="E1006" t="s">
        <v>13</v>
      </c>
      <c r="F1006" t="s">
        <v>518</v>
      </c>
      <c r="G1006" t="s">
        <v>23</v>
      </c>
      <c r="H1006" t="s">
        <v>2323</v>
      </c>
      <c r="O1006" s="3"/>
    </row>
    <row r="1007" spans="1:15" x14ac:dyDescent="0.3">
      <c r="A1007">
        <v>1005</v>
      </c>
      <c r="B1007" t="s">
        <v>2324</v>
      </c>
      <c r="C1007">
        <v>1</v>
      </c>
      <c r="D1007" s="1" t="s">
        <v>2796</v>
      </c>
      <c r="E1007" t="s">
        <v>13</v>
      </c>
      <c r="F1007" t="s">
        <v>218</v>
      </c>
      <c r="G1007" t="s">
        <v>10</v>
      </c>
      <c r="H1007" t="s">
        <v>1515</v>
      </c>
      <c r="O1007" s="3"/>
    </row>
    <row r="1008" spans="1:15" x14ac:dyDescent="0.3">
      <c r="A1008">
        <v>1006</v>
      </c>
      <c r="B1008" t="s">
        <v>2325</v>
      </c>
      <c r="C1008">
        <v>1</v>
      </c>
      <c r="D1008" s="1" t="s">
        <v>2761</v>
      </c>
      <c r="E1008" t="s">
        <v>8</v>
      </c>
      <c r="F1008" t="s">
        <v>598</v>
      </c>
      <c r="G1008" t="s">
        <v>56</v>
      </c>
      <c r="H1008" t="s">
        <v>2326</v>
      </c>
      <c r="O1008" s="3"/>
    </row>
    <row r="1009" spans="1:15" x14ac:dyDescent="0.3">
      <c r="A1009">
        <v>1007</v>
      </c>
      <c r="B1009" t="s">
        <v>2327</v>
      </c>
      <c r="C1009">
        <v>1</v>
      </c>
      <c r="D1009" s="1" t="s">
        <v>2764</v>
      </c>
      <c r="E1009" t="s">
        <v>13</v>
      </c>
      <c r="F1009" t="s">
        <v>221</v>
      </c>
      <c r="G1009" t="s">
        <v>28</v>
      </c>
      <c r="H1009" t="s">
        <v>2328</v>
      </c>
      <c r="O1009" s="3"/>
    </row>
    <row r="1010" spans="1:15" x14ac:dyDescent="0.3">
      <c r="A1010">
        <v>1008</v>
      </c>
      <c r="B1010" t="s">
        <v>2329</v>
      </c>
      <c r="C1010">
        <v>1</v>
      </c>
      <c r="D1010" s="1">
        <v>44504</v>
      </c>
      <c r="E1010" t="s">
        <v>8</v>
      </c>
      <c r="F1010" t="s">
        <v>265</v>
      </c>
      <c r="G1010" t="s">
        <v>23</v>
      </c>
      <c r="H1010" t="s">
        <v>2330</v>
      </c>
      <c r="O1010" s="3"/>
    </row>
    <row r="1011" spans="1:15" x14ac:dyDescent="0.3">
      <c r="A1011">
        <v>1009</v>
      </c>
      <c r="B1011" t="s">
        <v>2331</v>
      </c>
      <c r="C1011">
        <v>1</v>
      </c>
      <c r="D1011" s="1">
        <v>44534</v>
      </c>
      <c r="E1011" t="s">
        <v>13</v>
      </c>
      <c r="F1011" t="s">
        <v>806</v>
      </c>
      <c r="G1011" t="s">
        <v>19</v>
      </c>
      <c r="H1011" t="s">
        <v>2332</v>
      </c>
      <c r="O1011" s="3"/>
    </row>
    <row r="1012" spans="1:15" x14ac:dyDescent="0.3">
      <c r="A1012">
        <v>1010</v>
      </c>
      <c r="B1012" t="s">
        <v>2333</v>
      </c>
      <c r="C1012">
        <v>1</v>
      </c>
      <c r="D1012" s="1" t="s">
        <v>2790</v>
      </c>
      <c r="E1012" t="s">
        <v>13</v>
      </c>
      <c r="F1012" t="s">
        <v>221</v>
      </c>
      <c r="G1012" t="s">
        <v>23</v>
      </c>
      <c r="H1012" t="s">
        <v>2334</v>
      </c>
      <c r="O1012" s="3"/>
    </row>
    <row r="1013" spans="1:15" x14ac:dyDescent="0.3">
      <c r="A1013">
        <v>1011</v>
      </c>
      <c r="B1013" t="s">
        <v>2335</v>
      </c>
      <c r="C1013">
        <v>1</v>
      </c>
      <c r="D1013" s="1" t="s">
        <v>2776</v>
      </c>
      <c r="E1013" t="s">
        <v>13</v>
      </c>
      <c r="F1013" t="s">
        <v>200</v>
      </c>
      <c r="G1013" t="s">
        <v>10</v>
      </c>
      <c r="H1013" t="s">
        <v>2336</v>
      </c>
      <c r="O1013" s="3"/>
    </row>
    <row r="1014" spans="1:15" x14ac:dyDescent="0.3">
      <c r="A1014">
        <v>1012</v>
      </c>
      <c r="B1014" t="s">
        <v>2337</v>
      </c>
      <c r="C1014">
        <v>1</v>
      </c>
      <c r="D1014" s="1" t="s">
        <v>2776</v>
      </c>
      <c r="E1014" t="s">
        <v>8</v>
      </c>
      <c r="F1014" t="s">
        <v>567</v>
      </c>
      <c r="G1014" t="s">
        <v>97</v>
      </c>
      <c r="H1014" t="s">
        <v>2338</v>
      </c>
      <c r="O1014" s="3"/>
    </row>
    <row r="1015" spans="1:15" x14ac:dyDescent="0.3">
      <c r="A1015">
        <v>1013</v>
      </c>
      <c r="B1015" t="s">
        <v>2339</v>
      </c>
      <c r="C1015">
        <v>1</v>
      </c>
      <c r="D1015" s="1" t="s">
        <v>2851</v>
      </c>
      <c r="E1015" t="s">
        <v>13</v>
      </c>
      <c r="F1015" t="s">
        <v>87</v>
      </c>
      <c r="G1015" t="s">
        <v>23</v>
      </c>
      <c r="H1015" t="s">
        <v>2340</v>
      </c>
      <c r="O1015" s="3"/>
    </row>
    <row r="1016" spans="1:15" x14ac:dyDescent="0.3">
      <c r="A1016">
        <v>1014</v>
      </c>
      <c r="B1016" t="s">
        <v>2341</v>
      </c>
      <c r="C1016">
        <v>1</v>
      </c>
      <c r="D1016" s="1" t="s">
        <v>3134</v>
      </c>
      <c r="E1016" t="s">
        <v>13</v>
      </c>
      <c r="F1016" t="s">
        <v>22</v>
      </c>
      <c r="G1016" t="s">
        <v>10</v>
      </c>
      <c r="H1016" t="s">
        <v>2342</v>
      </c>
      <c r="O1016" s="3"/>
    </row>
    <row r="1017" spans="1:15" x14ac:dyDescent="0.3">
      <c r="A1017">
        <v>1015</v>
      </c>
      <c r="B1017" t="s">
        <v>2343</v>
      </c>
      <c r="C1017">
        <v>1</v>
      </c>
      <c r="D1017" s="1">
        <v>44443</v>
      </c>
      <c r="E1017" t="s">
        <v>31</v>
      </c>
      <c r="F1017" t="s">
        <v>32</v>
      </c>
      <c r="G1017" t="s">
        <v>23</v>
      </c>
      <c r="H1017" t="s">
        <v>2344</v>
      </c>
      <c r="O1017" s="3"/>
    </row>
    <row r="1018" spans="1:15" x14ac:dyDescent="0.3">
      <c r="A1018">
        <v>1016</v>
      </c>
      <c r="B1018" t="s">
        <v>2345</v>
      </c>
      <c r="C1018">
        <v>1</v>
      </c>
      <c r="D1018" s="1" t="s">
        <v>2909</v>
      </c>
      <c r="E1018" t="s">
        <v>13</v>
      </c>
      <c r="F1018" t="s">
        <v>87</v>
      </c>
      <c r="G1018" t="s">
        <v>97</v>
      </c>
      <c r="H1018" t="s">
        <v>2346</v>
      </c>
      <c r="O1018" s="3"/>
    </row>
    <row r="1019" spans="1:15" x14ac:dyDescent="0.3">
      <c r="A1019">
        <v>1017</v>
      </c>
      <c r="B1019" t="s">
        <v>2347</v>
      </c>
      <c r="C1019">
        <v>1.5</v>
      </c>
      <c r="D1019" s="1" t="s">
        <v>2921</v>
      </c>
      <c r="E1019" t="s">
        <v>13</v>
      </c>
      <c r="F1019" t="s">
        <v>515</v>
      </c>
      <c r="G1019" t="s">
        <v>10</v>
      </c>
      <c r="H1019" t="s">
        <v>2348</v>
      </c>
      <c r="O1019" s="3"/>
    </row>
    <row r="1020" spans="1:15" x14ac:dyDescent="0.3">
      <c r="A1020">
        <v>1018</v>
      </c>
      <c r="B1020" t="s">
        <v>2349</v>
      </c>
      <c r="C1020">
        <v>1</v>
      </c>
      <c r="D1020" s="1" t="s">
        <v>3135</v>
      </c>
      <c r="E1020" t="s">
        <v>13</v>
      </c>
      <c r="F1020" t="s">
        <v>22</v>
      </c>
      <c r="G1020" t="s">
        <v>28</v>
      </c>
      <c r="H1020" t="s">
        <v>2350</v>
      </c>
      <c r="O1020" s="3"/>
    </row>
    <row r="1021" spans="1:15" x14ac:dyDescent="0.3">
      <c r="A1021">
        <v>1019</v>
      </c>
      <c r="B1021" t="s">
        <v>2351</v>
      </c>
      <c r="C1021">
        <v>1</v>
      </c>
      <c r="D1021" s="1">
        <v>44202</v>
      </c>
      <c r="E1021" t="s">
        <v>8</v>
      </c>
      <c r="F1021" t="s">
        <v>59</v>
      </c>
      <c r="G1021" t="s">
        <v>28</v>
      </c>
      <c r="H1021" t="s">
        <v>2352</v>
      </c>
      <c r="O1021" s="3"/>
    </row>
    <row r="1022" spans="1:15" x14ac:dyDescent="0.3">
      <c r="A1022">
        <v>1020</v>
      </c>
      <c r="B1022" t="s">
        <v>2353</v>
      </c>
      <c r="C1022">
        <v>1.1000000000000001</v>
      </c>
      <c r="D1022" s="1">
        <v>44291</v>
      </c>
      <c r="E1022" t="s">
        <v>13</v>
      </c>
      <c r="F1022" t="s">
        <v>2354</v>
      </c>
      <c r="G1022" t="s">
        <v>15</v>
      </c>
      <c r="H1022" t="s">
        <v>2355</v>
      </c>
      <c r="O1022" s="3"/>
    </row>
    <row r="1023" spans="1:15" x14ac:dyDescent="0.3">
      <c r="A1023">
        <v>1021</v>
      </c>
      <c r="B1023" t="s">
        <v>2356</v>
      </c>
      <c r="C1023">
        <v>1</v>
      </c>
      <c r="D1023" s="1">
        <v>44352</v>
      </c>
      <c r="E1023" t="s">
        <v>292</v>
      </c>
      <c r="F1023" t="s">
        <v>293</v>
      </c>
      <c r="G1023" t="s">
        <v>10</v>
      </c>
      <c r="H1023" t="s">
        <v>2357</v>
      </c>
      <c r="O1023" s="3"/>
    </row>
    <row r="1024" spans="1:15" x14ac:dyDescent="0.3">
      <c r="A1024">
        <v>1022</v>
      </c>
      <c r="B1024" t="s">
        <v>2358</v>
      </c>
      <c r="C1024">
        <v>1</v>
      </c>
      <c r="D1024" s="1">
        <v>44321</v>
      </c>
      <c r="E1024" t="s">
        <v>238</v>
      </c>
      <c r="F1024" t="s">
        <v>274</v>
      </c>
      <c r="G1024" t="s">
        <v>10</v>
      </c>
      <c r="H1024" t="s">
        <v>2359</v>
      </c>
      <c r="O1024" s="3"/>
    </row>
    <row r="1025" spans="1:15" x14ac:dyDescent="0.3">
      <c r="A1025">
        <v>1023</v>
      </c>
      <c r="B1025" t="s">
        <v>2360</v>
      </c>
      <c r="C1025">
        <v>1</v>
      </c>
      <c r="D1025" s="1">
        <v>44352</v>
      </c>
      <c r="E1025" t="s">
        <v>8</v>
      </c>
      <c r="F1025" t="s">
        <v>1360</v>
      </c>
      <c r="G1025" t="s">
        <v>78</v>
      </c>
      <c r="H1025" t="s">
        <v>2361</v>
      </c>
      <c r="O1025" s="3"/>
    </row>
    <row r="1026" spans="1:15" x14ac:dyDescent="0.3">
      <c r="A1026">
        <v>1024</v>
      </c>
      <c r="B1026" t="s">
        <v>2362</v>
      </c>
      <c r="C1026">
        <v>1.73</v>
      </c>
      <c r="D1026" s="1">
        <v>44535</v>
      </c>
      <c r="E1026" t="s">
        <v>13</v>
      </c>
      <c r="F1026" t="s">
        <v>22</v>
      </c>
      <c r="G1026" t="s">
        <v>23</v>
      </c>
      <c r="H1026" t="s">
        <v>2363</v>
      </c>
      <c r="O1026" s="3"/>
    </row>
    <row r="1027" spans="1:15" x14ac:dyDescent="0.3">
      <c r="A1027">
        <v>1025</v>
      </c>
      <c r="B1027" t="s">
        <v>2364</v>
      </c>
      <c r="C1027">
        <v>1</v>
      </c>
      <c r="D1027" s="1" t="s">
        <v>2894</v>
      </c>
      <c r="E1027" t="s">
        <v>13</v>
      </c>
      <c r="F1027" t="s">
        <v>2365</v>
      </c>
      <c r="G1027" t="s">
        <v>38</v>
      </c>
      <c r="H1027" t="s">
        <v>2366</v>
      </c>
      <c r="O1027" s="3"/>
    </row>
    <row r="1028" spans="1:15" x14ac:dyDescent="0.3">
      <c r="A1028">
        <v>1026</v>
      </c>
      <c r="B1028" t="s">
        <v>2367</v>
      </c>
      <c r="C1028">
        <v>1</v>
      </c>
      <c r="D1028" s="1" t="s">
        <v>2902</v>
      </c>
      <c r="E1028" t="s">
        <v>13</v>
      </c>
      <c r="F1028" t="s">
        <v>221</v>
      </c>
      <c r="G1028" t="s">
        <v>23</v>
      </c>
      <c r="H1028" t="s">
        <v>2368</v>
      </c>
      <c r="O1028" s="3"/>
    </row>
    <row r="1029" spans="1:15" x14ac:dyDescent="0.3">
      <c r="A1029">
        <v>1027</v>
      </c>
      <c r="B1029" t="s">
        <v>2369</v>
      </c>
      <c r="C1029">
        <v>1</v>
      </c>
      <c r="D1029" s="1" t="s">
        <v>2780</v>
      </c>
      <c r="E1029" t="s">
        <v>13</v>
      </c>
      <c r="F1029" t="s">
        <v>87</v>
      </c>
      <c r="G1029" t="s">
        <v>23</v>
      </c>
      <c r="H1029" t="s">
        <v>2370</v>
      </c>
      <c r="O1029" s="3"/>
    </row>
    <row r="1030" spans="1:15" x14ac:dyDescent="0.3">
      <c r="A1030">
        <v>1028</v>
      </c>
      <c r="B1030" t="s">
        <v>2371</v>
      </c>
      <c r="C1030">
        <v>1</v>
      </c>
      <c r="D1030" s="1" t="s">
        <v>2828</v>
      </c>
      <c r="E1030" t="s">
        <v>13</v>
      </c>
      <c r="F1030" t="s">
        <v>2219</v>
      </c>
      <c r="G1030" t="s">
        <v>15</v>
      </c>
      <c r="H1030" t="s">
        <v>2372</v>
      </c>
      <c r="O1030" s="3"/>
    </row>
    <row r="1031" spans="1:15" x14ac:dyDescent="0.3">
      <c r="A1031">
        <v>1029</v>
      </c>
      <c r="B1031" t="s">
        <v>2373</v>
      </c>
      <c r="C1031">
        <v>1.05</v>
      </c>
      <c r="D1031" s="1">
        <v>44202</v>
      </c>
      <c r="E1031" t="s">
        <v>624</v>
      </c>
      <c r="G1031" t="s">
        <v>23</v>
      </c>
      <c r="H1031" t="s">
        <v>2374</v>
      </c>
      <c r="O1031" s="3"/>
    </row>
    <row r="1032" spans="1:15" x14ac:dyDescent="0.3">
      <c r="A1032">
        <v>1030</v>
      </c>
      <c r="B1032" t="s">
        <v>2375</v>
      </c>
      <c r="C1032">
        <v>1</v>
      </c>
      <c r="D1032" s="1">
        <v>44233</v>
      </c>
      <c r="E1032" t="s">
        <v>13</v>
      </c>
      <c r="F1032" t="s">
        <v>22</v>
      </c>
      <c r="G1032" t="s">
        <v>35</v>
      </c>
      <c r="H1032" t="s">
        <v>2376</v>
      </c>
      <c r="O1032" s="3"/>
    </row>
    <row r="1033" spans="1:15" x14ac:dyDescent="0.3">
      <c r="A1033">
        <v>1031</v>
      </c>
      <c r="B1033" t="s">
        <v>2377</v>
      </c>
      <c r="C1033">
        <v>1</v>
      </c>
      <c r="D1033" s="1">
        <v>44233</v>
      </c>
      <c r="E1033" t="s">
        <v>13</v>
      </c>
      <c r="F1033" t="s">
        <v>87</v>
      </c>
      <c r="G1033" t="s">
        <v>97</v>
      </c>
      <c r="H1033" t="s">
        <v>2378</v>
      </c>
      <c r="O1033" s="3"/>
    </row>
    <row r="1034" spans="1:15" x14ac:dyDescent="0.3">
      <c r="A1034">
        <v>1032</v>
      </c>
      <c r="B1034" t="s">
        <v>2379</v>
      </c>
      <c r="C1034">
        <v>1</v>
      </c>
      <c r="D1034" s="1">
        <v>44383</v>
      </c>
      <c r="E1034" t="s">
        <v>532</v>
      </c>
      <c r="F1034" t="s">
        <v>533</v>
      </c>
      <c r="G1034" t="s">
        <v>97</v>
      </c>
      <c r="H1034" t="s">
        <v>2380</v>
      </c>
      <c r="O1034" s="3"/>
    </row>
    <row r="1035" spans="1:15" x14ac:dyDescent="0.3">
      <c r="A1035">
        <v>1033</v>
      </c>
      <c r="B1035" t="s">
        <v>2381</v>
      </c>
      <c r="C1035">
        <v>1</v>
      </c>
      <c r="D1035" s="1">
        <v>44475</v>
      </c>
      <c r="E1035" t="s">
        <v>8</v>
      </c>
      <c r="F1035" t="s">
        <v>18</v>
      </c>
      <c r="G1035" t="s">
        <v>70</v>
      </c>
      <c r="H1035" t="s">
        <v>2382</v>
      </c>
      <c r="O1035" s="3"/>
    </row>
    <row r="1036" spans="1:15" x14ac:dyDescent="0.3">
      <c r="A1036">
        <v>1034</v>
      </c>
      <c r="B1036" t="s">
        <v>2383</v>
      </c>
      <c r="C1036">
        <v>1</v>
      </c>
      <c r="D1036" s="1" t="s">
        <v>3004</v>
      </c>
      <c r="E1036" t="s">
        <v>624</v>
      </c>
      <c r="G1036" t="s">
        <v>19</v>
      </c>
      <c r="H1036" t="s">
        <v>2384</v>
      </c>
      <c r="O1036" s="3"/>
    </row>
    <row r="1037" spans="1:15" x14ac:dyDescent="0.3">
      <c r="A1037">
        <v>1035</v>
      </c>
      <c r="B1037" t="s">
        <v>2385</v>
      </c>
      <c r="C1037">
        <v>1</v>
      </c>
      <c r="D1037" s="1" t="s">
        <v>2824</v>
      </c>
      <c r="E1037" t="s">
        <v>31</v>
      </c>
      <c r="F1037" t="s">
        <v>32</v>
      </c>
      <c r="G1037" t="s">
        <v>10</v>
      </c>
      <c r="H1037" t="s">
        <v>2386</v>
      </c>
      <c r="O1037" s="3"/>
    </row>
    <row r="1038" spans="1:15" x14ac:dyDescent="0.3">
      <c r="A1038">
        <v>1036</v>
      </c>
      <c r="B1038" t="s">
        <v>2387</v>
      </c>
      <c r="C1038">
        <v>1</v>
      </c>
      <c r="D1038" s="1" t="s">
        <v>2933</v>
      </c>
      <c r="E1038" t="s">
        <v>8</v>
      </c>
      <c r="F1038" t="s">
        <v>18</v>
      </c>
      <c r="G1038" t="s">
        <v>28</v>
      </c>
      <c r="H1038" t="s">
        <v>2388</v>
      </c>
      <c r="O1038" s="3"/>
    </row>
    <row r="1039" spans="1:15" x14ac:dyDescent="0.3">
      <c r="A1039">
        <v>1037</v>
      </c>
      <c r="B1039" t="s">
        <v>2389</v>
      </c>
      <c r="C1039">
        <v>1</v>
      </c>
      <c r="D1039" s="1" t="s">
        <v>2824</v>
      </c>
      <c r="E1039" t="s">
        <v>311</v>
      </c>
      <c r="F1039" t="s">
        <v>312</v>
      </c>
      <c r="G1039" t="s">
        <v>35</v>
      </c>
      <c r="H1039" t="s">
        <v>2390</v>
      </c>
      <c r="O1039" s="3"/>
    </row>
    <row r="1040" spans="1:15" x14ac:dyDescent="0.3">
      <c r="A1040">
        <v>1038</v>
      </c>
      <c r="B1040" t="s">
        <v>2391</v>
      </c>
      <c r="C1040">
        <v>1</v>
      </c>
      <c r="D1040" s="1" t="s">
        <v>2935</v>
      </c>
      <c r="E1040" t="s">
        <v>13</v>
      </c>
      <c r="F1040" t="s">
        <v>87</v>
      </c>
      <c r="G1040" t="s">
        <v>182</v>
      </c>
      <c r="H1040" t="s">
        <v>2392</v>
      </c>
      <c r="O1040" s="3"/>
    </row>
    <row r="1041" spans="1:15" x14ac:dyDescent="0.3">
      <c r="A1041">
        <v>1039</v>
      </c>
      <c r="B1041" t="s">
        <v>2393</v>
      </c>
      <c r="C1041">
        <v>1</v>
      </c>
      <c r="D1041" s="1" t="s">
        <v>2884</v>
      </c>
      <c r="E1041" t="s">
        <v>311</v>
      </c>
      <c r="F1041" t="s">
        <v>312</v>
      </c>
      <c r="G1041" t="s">
        <v>56</v>
      </c>
      <c r="H1041" t="s">
        <v>2394</v>
      </c>
      <c r="O1041" s="3"/>
    </row>
    <row r="1042" spans="1:15" x14ac:dyDescent="0.3">
      <c r="A1042">
        <v>1040</v>
      </c>
      <c r="B1042" t="s">
        <v>2395</v>
      </c>
      <c r="C1042">
        <v>1</v>
      </c>
      <c r="D1042" s="1" t="s">
        <v>2908</v>
      </c>
      <c r="E1042" t="s">
        <v>13</v>
      </c>
      <c r="F1042" t="s">
        <v>87</v>
      </c>
      <c r="G1042" t="s">
        <v>28</v>
      </c>
      <c r="H1042" t="s">
        <v>2396</v>
      </c>
      <c r="O1042" s="3"/>
    </row>
    <row r="1043" spans="1:15" x14ac:dyDescent="0.3">
      <c r="A1043">
        <v>1041</v>
      </c>
      <c r="B1043" t="s">
        <v>2397</v>
      </c>
      <c r="C1043">
        <v>1</v>
      </c>
      <c r="D1043" s="1" t="s">
        <v>2876</v>
      </c>
      <c r="E1043" t="s">
        <v>13</v>
      </c>
      <c r="F1043" t="s">
        <v>22</v>
      </c>
      <c r="G1043" t="s">
        <v>23</v>
      </c>
      <c r="H1043" t="s">
        <v>2398</v>
      </c>
      <c r="O1043" s="3"/>
    </row>
    <row r="1044" spans="1:15" x14ac:dyDescent="0.3">
      <c r="A1044">
        <v>1042</v>
      </c>
      <c r="B1044" t="s">
        <v>2399</v>
      </c>
      <c r="C1044">
        <v>1</v>
      </c>
      <c r="D1044" s="1" t="s">
        <v>3061</v>
      </c>
      <c r="E1044" t="s">
        <v>13</v>
      </c>
      <c r="F1044" t="s">
        <v>87</v>
      </c>
      <c r="G1044" t="s">
        <v>23</v>
      </c>
      <c r="H1044" t="s">
        <v>2400</v>
      </c>
      <c r="O1044" s="3"/>
    </row>
    <row r="1045" spans="1:15" x14ac:dyDescent="0.3">
      <c r="A1045">
        <v>1043</v>
      </c>
      <c r="B1045" t="s">
        <v>2401</v>
      </c>
      <c r="C1045">
        <v>1</v>
      </c>
      <c r="D1045" s="1">
        <v>44414</v>
      </c>
      <c r="E1045" t="s">
        <v>13</v>
      </c>
      <c r="F1045" t="s">
        <v>1958</v>
      </c>
      <c r="G1045" t="s">
        <v>28</v>
      </c>
      <c r="H1045" t="s">
        <v>2402</v>
      </c>
      <c r="O1045" s="3"/>
    </row>
    <row r="1046" spans="1:15" x14ac:dyDescent="0.3">
      <c r="A1046">
        <v>1044</v>
      </c>
      <c r="B1046" t="s">
        <v>2403</v>
      </c>
      <c r="C1046">
        <v>1</v>
      </c>
      <c r="D1046" s="1" t="s">
        <v>2876</v>
      </c>
      <c r="E1046" t="s">
        <v>238</v>
      </c>
      <c r="F1046" t="s">
        <v>239</v>
      </c>
      <c r="G1046" t="s">
        <v>28</v>
      </c>
      <c r="H1046" t="s">
        <v>2404</v>
      </c>
      <c r="O1046" s="3"/>
    </row>
    <row r="1047" spans="1:15" x14ac:dyDescent="0.3">
      <c r="A1047">
        <v>1045</v>
      </c>
      <c r="B1047" t="s">
        <v>2405</v>
      </c>
      <c r="C1047">
        <v>1</v>
      </c>
      <c r="D1047" s="1" t="s">
        <v>2876</v>
      </c>
      <c r="E1047" t="s">
        <v>13</v>
      </c>
      <c r="F1047" t="s">
        <v>221</v>
      </c>
      <c r="G1047" t="s">
        <v>35</v>
      </c>
      <c r="H1047" t="s">
        <v>2406</v>
      </c>
      <c r="O1047" s="3"/>
    </row>
    <row r="1048" spans="1:15" x14ac:dyDescent="0.3">
      <c r="A1048">
        <v>1046</v>
      </c>
      <c r="B1048" t="s">
        <v>2407</v>
      </c>
      <c r="C1048">
        <v>1</v>
      </c>
      <c r="D1048" s="1">
        <v>44203</v>
      </c>
      <c r="E1048" t="s">
        <v>624</v>
      </c>
      <c r="G1048" t="s">
        <v>23</v>
      </c>
      <c r="H1048" t="s">
        <v>2408</v>
      </c>
      <c r="O1048" s="3"/>
    </row>
    <row r="1049" spans="1:15" x14ac:dyDescent="0.3">
      <c r="A1049">
        <v>1047</v>
      </c>
      <c r="B1049" t="s">
        <v>2409</v>
      </c>
      <c r="C1049">
        <v>1.06</v>
      </c>
      <c r="D1049" s="1">
        <v>44384</v>
      </c>
      <c r="E1049" t="s">
        <v>13</v>
      </c>
      <c r="F1049" t="s">
        <v>22</v>
      </c>
      <c r="G1049" t="s">
        <v>23</v>
      </c>
      <c r="H1049" t="s">
        <v>2410</v>
      </c>
      <c r="O1049" s="3"/>
    </row>
    <row r="1050" spans="1:15" x14ac:dyDescent="0.3">
      <c r="A1050">
        <v>1048</v>
      </c>
      <c r="B1050" t="s">
        <v>2411</v>
      </c>
      <c r="C1050">
        <v>1</v>
      </c>
      <c r="D1050" s="1" t="s">
        <v>2852</v>
      </c>
      <c r="E1050" t="s">
        <v>13</v>
      </c>
      <c r="F1050" t="s">
        <v>469</v>
      </c>
      <c r="G1050" t="s">
        <v>10</v>
      </c>
      <c r="H1050" t="s">
        <v>2412</v>
      </c>
      <c r="O1050" s="3"/>
    </row>
    <row r="1051" spans="1:15" x14ac:dyDescent="0.3">
      <c r="A1051">
        <v>1049</v>
      </c>
      <c r="B1051" t="s">
        <v>2413</v>
      </c>
      <c r="C1051">
        <v>1</v>
      </c>
      <c r="D1051" s="1" t="s">
        <v>2852</v>
      </c>
      <c r="E1051" t="s">
        <v>13</v>
      </c>
      <c r="F1051" t="s">
        <v>22</v>
      </c>
      <c r="G1051" t="s">
        <v>28</v>
      </c>
      <c r="H1051" t="s">
        <v>2414</v>
      </c>
      <c r="O1051" s="3"/>
    </row>
    <row r="1052" spans="1:15" x14ac:dyDescent="0.3">
      <c r="A1052">
        <v>1050</v>
      </c>
      <c r="B1052" t="s">
        <v>2415</v>
      </c>
      <c r="C1052">
        <v>1</v>
      </c>
      <c r="D1052" s="1">
        <v>44537</v>
      </c>
      <c r="E1052" t="s">
        <v>8</v>
      </c>
      <c r="F1052" t="s">
        <v>9</v>
      </c>
      <c r="G1052" t="s">
        <v>23</v>
      </c>
      <c r="H1052" t="s">
        <v>2416</v>
      </c>
      <c r="O1052" s="3"/>
    </row>
    <row r="1053" spans="1:15" x14ac:dyDescent="0.3">
      <c r="A1053">
        <v>1051</v>
      </c>
      <c r="B1053" t="s">
        <v>2417</v>
      </c>
      <c r="C1053">
        <v>1</v>
      </c>
      <c r="D1053" s="1">
        <v>44537</v>
      </c>
      <c r="E1053" t="s">
        <v>8</v>
      </c>
      <c r="F1053" t="s">
        <v>59</v>
      </c>
      <c r="G1053" t="s">
        <v>97</v>
      </c>
      <c r="H1053" t="s">
        <v>2418</v>
      </c>
      <c r="O1053" s="3"/>
    </row>
    <row r="1054" spans="1:15" x14ac:dyDescent="0.3">
      <c r="A1054">
        <v>1052</v>
      </c>
      <c r="B1054" t="s">
        <v>2419</v>
      </c>
      <c r="C1054">
        <v>1</v>
      </c>
      <c r="D1054" s="1" t="s">
        <v>3021</v>
      </c>
      <c r="E1054" t="s">
        <v>13</v>
      </c>
      <c r="F1054" t="s">
        <v>2420</v>
      </c>
      <c r="G1054" t="s">
        <v>23</v>
      </c>
      <c r="H1054" t="s">
        <v>2421</v>
      </c>
      <c r="O1054" s="3"/>
    </row>
    <row r="1055" spans="1:15" x14ac:dyDescent="0.3">
      <c r="A1055">
        <v>1053</v>
      </c>
      <c r="B1055" t="s">
        <v>2422</v>
      </c>
      <c r="C1055">
        <v>1</v>
      </c>
      <c r="D1055" s="1" t="s">
        <v>3136</v>
      </c>
      <c r="E1055" t="s">
        <v>26</v>
      </c>
      <c r="F1055" t="s">
        <v>2423</v>
      </c>
      <c r="G1055" t="s">
        <v>28</v>
      </c>
      <c r="H1055" t="s">
        <v>2424</v>
      </c>
      <c r="O1055" s="3"/>
    </row>
    <row r="1056" spans="1:15" x14ac:dyDescent="0.3">
      <c r="A1056">
        <v>1054</v>
      </c>
      <c r="B1056" t="s">
        <v>2425</v>
      </c>
      <c r="C1056">
        <v>1</v>
      </c>
      <c r="D1056" s="1" t="s">
        <v>3137</v>
      </c>
      <c r="E1056" t="s">
        <v>13</v>
      </c>
      <c r="F1056" t="s">
        <v>2426</v>
      </c>
      <c r="G1056" t="s">
        <v>35</v>
      </c>
      <c r="H1056" t="s">
        <v>2427</v>
      </c>
      <c r="O1056" s="3"/>
    </row>
    <row r="1057" spans="1:15" x14ac:dyDescent="0.3">
      <c r="A1057">
        <v>1055</v>
      </c>
      <c r="B1057" t="s">
        <v>2428</v>
      </c>
      <c r="C1057">
        <v>1</v>
      </c>
      <c r="D1057" s="1" t="s">
        <v>3137</v>
      </c>
      <c r="E1057" t="s">
        <v>54</v>
      </c>
      <c r="F1057" t="s">
        <v>55</v>
      </c>
      <c r="G1057" t="s">
        <v>35</v>
      </c>
      <c r="H1057" t="s">
        <v>2429</v>
      </c>
      <c r="O1057" s="3"/>
    </row>
    <row r="1058" spans="1:15" x14ac:dyDescent="0.3">
      <c r="A1058">
        <v>1056</v>
      </c>
      <c r="B1058" t="s">
        <v>2430</v>
      </c>
      <c r="C1058">
        <v>1</v>
      </c>
      <c r="D1058" s="1" t="s">
        <v>2852</v>
      </c>
      <c r="E1058" t="s">
        <v>624</v>
      </c>
      <c r="G1058" t="s">
        <v>23</v>
      </c>
      <c r="H1058" t="s">
        <v>2431</v>
      </c>
      <c r="O1058" s="3"/>
    </row>
    <row r="1059" spans="1:15" x14ac:dyDescent="0.3">
      <c r="A1059">
        <v>1057</v>
      </c>
      <c r="B1059" t="s">
        <v>2432</v>
      </c>
      <c r="C1059">
        <v>1</v>
      </c>
      <c r="D1059" s="1">
        <v>44294</v>
      </c>
      <c r="E1059" t="s">
        <v>13</v>
      </c>
      <c r="F1059" t="s">
        <v>22</v>
      </c>
      <c r="G1059" t="s">
        <v>23</v>
      </c>
      <c r="H1059" t="s">
        <v>2433</v>
      </c>
      <c r="O1059" s="3"/>
    </row>
    <row r="1060" spans="1:15" x14ac:dyDescent="0.3">
      <c r="A1060">
        <v>1058</v>
      </c>
      <c r="B1060" t="s">
        <v>2434</v>
      </c>
      <c r="C1060">
        <v>1</v>
      </c>
      <c r="D1060" s="1">
        <v>44324</v>
      </c>
      <c r="E1060" t="s">
        <v>13</v>
      </c>
      <c r="F1060" t="s">
        <v>87</v>
      </c>
      <c r="G1060" t="s">
        <v>10</v>
      </c>
      <c r="H1060" t="s">
        <v>2435</v>
      </c>
      <c r="O1060" s="3"/>
    </row>
    <row r="1061" spans="1:15" x14ac:dyDescent="0.3">
      <c r="A1061">
        <v>1059</v>
      </c>
      <c r="B1061" t="s">
        <v>2436</v>
      </c>
      <c r="C1061">
        <v>1</v>
      </c>
      <c r="D1061" s="1">
        <v>44477</v>
      </c>
      <c r="E1061" t="s">
        <v>238</v>
      </c>
      <c r="F1061" t="s">
        <v>274</v>
      </c>
      <c r="G1061" t="s">
        <v>23</v>
      </c>
      <c r="H1061" t="s">
        <v>2437</v>
      </c>
      <c r="O1061" s="3"/>
    </row>
    <row r="1062" spans="1:15" x14ac:dyDescent="0.3">
      <c r="A1062">
        <v>1060</v>
      </c>
      <c r="B1062" t="s">
        <v>2438</v>
      </c>
      <c r="C1062">
        <v>1</v>
      </c>
      <c r="D1062" s="1">
        <v>44447</v>
      </c>
      <c r="E1062" t="s">
        <v>13</v>
      </c>
      <c r="F1062" t="s">
        <v>258</v>
      </c>
      <c r="G1062" t="s">
        <v>10</v>
      </c>
      <c r="H1062" t="s">
        <v>2439</v>
      </c>
      <c r="O1062" s="3"/>
    </row>
    <row r="1063" spans="1:15" x14ac:dyDescent="0.3">
      <c r="A1063">
        <v>1061</v>
      </c>
      <c r="B1063" t="s">
        <v>2440</v>
      </c>
      <c r="C1063">
        <v>1</v>
      </c>
      <c r="D1063" s="1" t="s">
        <v>3017</v>
      </c>
      <c r="E1063" t="s">
        <v>1392</v>
      </c>
      <c r="F1063" t="s">
        <v>1886</v>
      </c>
      <c r="G1063" t="s">
        <v>19</v>
      </c>
      <c r="H1063" t="s">
        <v>2439</v>
      </c>
      <c r="O1063" s="3"/>
    </row>
    <row r="1064" spans="1:15" x14ac:dyDescent="0.3">
      <c r="A1064">
        <v>1062</v>
      </c>
      <c r="B1064" t="s">
        <v>2441</v>
      </c>
      <c r="C1064">
        <v>1</v>
      </c>
      <c r="D1064" s="1" t="s">
        <v>2868</v>
      </c>
      <c r="E1064" t="s">
        <v>13</v>
      </c>
      <c r="F1064" t="s">
        <v>87</v>
      </c>
      <c r="G1064" t="s">
        <v>97</v>
      </c>
      <c r="H1064" t="s">
        <v>2721</v>
      </c>
      <c r="O1064" s="3"/>
    </row>
    <row r="1065" spans="1:15" x14ac:dyDescent="0.3">
      <c r="A1065">
        <v>1063</v>
      </c>
      <c r="B1065" t="s">
        <v>2442</v>
      </c>
      <c r="C1065">
        <v>1</v>
      </c>
      <c r="D1065" s="1" t="s">
        <v>3137</v>
      </c>
      <c r="E1065" t="s">
        <v>376</v>
      </c>
      <c r="F1065" t="s">
        <v>377</v>
      </c>
      <c r="G1065" t="s">
        <v>23</v>
      </c>
      <c r="H1065" t="s">
        <v>2443</v>
      </c>
      <c r="O1065" s="3"/>
    </row>
    <row r="1066" spans="1:15" x14ac:dyDescent="0.3">
      <c r="A1066">
        <v>1064</v>
      </c>
      <c r="B1066" t="s">
        <v>2444</v>
      </c>
      <c r="C1066">
        <v>1</v>
      </c>
      <c r="D1066" s="1" t="s">
        <v>2863</v>
      </c>
      <c r="E1066" t="s">
        <v>13</v>
      </c>
      <c r="F1066" t="s">
        <v>108</v>
      </c>
      <c r="G1066" t="s">
        <v>10</v>
      </c>
      <c r="H1066" t="s">
        <v>2445</v>
      </c>
      <c r="O1066" s="3"/>
    </row>
    <row r="1067" spans="1:15" x14ac:dyDescent="0.3">
      <c r="A1067">
        <v>1065</v>
      </c>
      <c r="B1067" t="s">
        <v>2446</v>
      </c>
      <c r="C1067">
        <v>1</v>
      </c>
      <c r="D1067" s="1" t="s">
        <v>3138</v>
      </c>
      <c r="E1067" t="s">
        <v>13</v>
      </c>
      <c r="F1067" t="s">
        <v>22</v>
      </c>
      <c r="G1067" t="s">
        <v>185</v>
      </c>
      <c r="H1067" t="s">
        <v>2447</v>
      </c>
      <c r="O1067" s="3"/>
    </row>
    <row r="1068" spans="1:15" x14ac:dyDescent="0.3">
      <c r="A1068">
        <v>1066</v>
      </c>
      <c r="B1068" t="s">
        <v>2448</v>
      </c>
      <c r="C1068">
        <v>1</v>
      </c>
      <c r="D1068" s="1" t="s">
        <v>3139</v>
      </c>
      <c r="E1068" t="s">
        <v>8</v>
      </c>
      <c r="F1068" t="s">
        <v>265</v>
      </c>
      <c r="G1068" t="s">
        <v>70</v>
      </c>
      <c r="H1068" t="s">
        <v>2449</v>
      </c>
      <c r="O1068" s="3"/>
    </row>
    <row r="1069" spans="1:15" x14ac:dyDescent="0.3">
      <c r="A1069">
        <v>1067</v>
      </c>
      <c r="B1069" t="s">
        <v>2450</v>
      </c>
      <c r="C1069">
        <v>1</v>
      </c>
      <c r="D1069" s="1">
        <v>44236</v>
      </c>
      <c r="E1069" t="s">
        <v>141</v>
      </c>
      <c r="G1069" t="s">
        <v>19</v>
      </c>
      <c r="H1069" t="s">
        <v>2451</v>
      </c>
      <c r="O1069" s="3"/>
    </row>
    <row r="1070" spans="1:15" x14ac:dyDescent="0.3">
      <c r="A1070">
        <v>1068</v>
      </c>
      <c r="B1070" t="s">
        <v>2452</v>
      </c>
      <c r="C1070">
        <v>1</v>
      </c>
      <c r="D1070" s="1">
        <v>44205</v>
      </c>
      <c r="E1070" t="s">
        <v>90</v>
      </c>
      <c r="F1070" t="s">
        <v>172</v>
      </c>
      <c r="G1070" t="s">
        <v>19</v>
      </c>
      <c r="H1070" t="s">
        <v>2453</v>
      </c>
      <c r="O1070" s="3"/>
    </row>
    <row r="1071" spans="1:15" x14ac:dyDescent="0.3">
      <c r="A1071">
        <v>1069</v>
      </c>
      <c r="B1071" t="s">
        <v>2454</v>
      </c>
      <c r="C1071">
        <v>1</v>
      </c>
      <c r="D1071" s="1">
        <v>44448</v>
      </c>
      <c r="E1071" t="s">
        <v>90</v>
      </c>
      <c r="F1071" t="s">
        <v>91</v>
      </c>
      <c r="G1071" t="s">
        <v>70</v>
      </c>
      <c r="H1071" t="s">
        <v>2455</v>
      </c>
      <c r="O1071" s="3"/>
    </row>
    <row r="1072" spans="1:15" x14ac:dyDescent="0.3">
      <c r="A1072">
        <v>1070</v>
      </c>
      <c r="B1072" t="s">
        <v>2456</v>
      </c>
      <c r="C1072">
        <v>1.2</v>
      </c>
      <c r="D1072" s="1" t="s">
        <v>2897</v>
      </c>
      <c r="E1072" t="s">
        <v>13</v>
      </c>
      <c r="F1072" t="s">
        <v>22</v>
      </c>
      <c r="G1072" t="s">
        <v>19</v>
      </c>
      <c r="H1072" t="s">
        <v>2457</v>
      </c>
      <c r="O1072" s="3"/>
    </row>
    <row r="1073" spans="1:15" x14ac:dyDescent="0.3">
      <c r="A1073">
        <v>1071</v>
      </c>
      <c r="B1073" t="s">
        <v>2458</v>
      </c>
      <c r="C1073">
        <v>1</v>
      </c>
      <c r="D1073" s="1">
        <v>44448</v>
      </c>
      <c r="E1073" t="s">
        <v>13</v>
      </c>
      <c r="F1073" t="s">
        <v>2423</v>
      </c>
      <c r="G1073" t="s">
        <v>97</v>
      </c>
      <c r="H1073" t="s">
        <v>2459</v>
      </c>
      <c r="O1073" s="3"/>
    </row>
    <row r="1074" spans="1:15" x14ac:dyDescent="0.3">
      <c r="A1074">
        <v>1072</v>
      </c>
      <c r="B1074" t="s">
        <v>2460</v>
      </c>
      <c r="C1074">
        <v>1</v>
      </c>
      <c r="D1074" s="1">
        <v>44448</v>
      </c>
      <c r="E1074" t="s">
        <v>13</v>
      </c>
      <c r="F1074" t="s">
        <v>87</v>
      </c>
      <c r="G1074" t="s">
        <v>23</v>
      </c>
      <c r="H1074" t="s">
        <v>2461</v>
      </c>
      <c r="O1074" s="3"/>
    </row>
    <row r="1075" spans="1:15" x14ac:dyDescent="0.3">
      <c r="A1075">
        <v>1073</v>
      </c>
      <c r="B1075" t="s">
        <v>2462</v>
      </c>
      <c r="C1075">
        <v>1</v>
      </c>
      <c r="D1075" s="1" t="s">
        <v>2897</v>
      </c>
      <c r="E1075" t="s">
        <v>62</v>
      </c>
      <c r="F1075" t="s">
        <v>63</v>
      </c>
      <c r="G1075" t="s">
        <v>23</v>
      </c>
      <c r="H1075" t="s">
        <v>2463</v>
      </c>
      <c r="O1075" s="3"/>
    </row>
    <row r="1076" spans="1:15" x14ac:dyDescent="0.3">
      <c r="A1076">
        <v>1074</v>
      </c>
      <c r="B1076" t="s">
        <v>2464</v>
      </c>
      <c r="C1076">
        <v>1</v>
      </c>
      <c r="D1076" s="1" t="s">
        <v>2860</v>
      </c>
      <c r="E1076" t="s">
        <v>31</v>
      </c>
      <c r="F1076" t="s">
        <v>32</v>
      </c>
      <c r="G1076" t="s">
        <v>23</v>
      </c>
      <c r="H1076" t="s">
        <v>2465</v>
      </c>
      <c r="O1076" s="3"/>
    </row>
    <row r="1077" spans="1:15" x14ac:dyDescent="0.3">
      <c r="A1077">
        <v>1075</v>
      </c>
      <c r="B1077" t="s">
        <v>2466</v>
      </c>
      <c r="C1077">
        <v>1</v>
      </c>
      <c r="D1077" s="1" t="s">
        <v>2860</v>
      </c>
      <c r="E1077" t="s">
        <v>13</v>
      </c>
      <c r="F1077" t="s">
        <v>588</v>
      </c>
      <c r="G1077" t="s">
        <v>28</v>
      </c>
      <c r="H1077" t="s">
        <v>2467</v>
      </c>
      <c r="O1077" s="3"/>
    </row>
    <row r="1078" spans="1:15" x14ac:dyDescent="0.3">
      <c r="A1078">
        <v>1076</v>
      </c>
      <c r="B1078" t="s">
        <v>2468</v>
      </c>
      <c r="C1078">
        <v>1</v>
      </c>
      <c r="D1078" s="1" t="s">
        <v>2954</v>
      </c>
      <c r="E1078" t="s">
        <v>13</v>
      </c>
      <c r="F1078" t="s">
        <v>22</v>
      </c>
      <c r="G1078" t="s">
        <v>28</v>
      </c>
      <c r="H1078" t="s">
        <v>2469</v>
      </c>
      <c r="O1078" s="3"/>
    </row>
    <row r="1079" spans="1:15" x14ac:dyDescent="0.3">
      <c r="A1079">
        <v>1077</v>
      </c>
      <c r="B1079" t="s">
        <v>2470</v>
      </c>
      <c r="C1079">
        <v>1</v>
      </c>
      <c r="D1079" s="1" t="s">
        <v>2917</v>
      </c>
      <c r="E1079" t="s">
        <v>8</v>
      </c>
      <c r="F1079" t="s">
        <v>59</v>
      </c>
      <c r="G1079" t="s">
        <v>35</v>
      </c>
      <c r="H1079" t="s">
        <v>2471</v>
      </c>
      <c r="O1079" s="3"/>
    </row>
    <row r="1080" spans="1:15" x14ac:dyDescent="0.3">
      <c r="A1080">
        <v>1078</v>
      </c>
      <c r="B1080" t="s">
        <v>2472</v>
      </c>
      <c r="C1080">
        <v>1</v>
      </c>
      <c r="D1080" s="1" t="s">
        <v>3140</v>
      </c>
      <c r="E1080" t="s">
        <v>8</v>
      </c>
      <c r="F1080" t="s">
        <v>59</v>
      </c>
      <c r="G1080" t="s">
        <v>78</v>
      </c>
      <c r="H1080" t="s">
        <v>2473</v>
      </c>
      <c r="O1080" s="3"/>
    </row>
    <row r="1081" spans="1:15" x14ac:dyDescent="0.3">
      <c r="A1081">
        <v>1079</v>
      </c>
      <c r="B1081" t="s">
        <v>2474</v>
      </c>
      <c r="C1081">
        <v>1</v>
      </c>
      <c r="D1081" s="1" t="s">
        <v>3006</v>
      </c>
      <c r="E1081" t="s">
        <v>624</v>
      </c>
      <c r="G1081" t="s">
        <v>35</v>
      </c>
      <c r="H1081" t="s">
        <v>2475</v>
      </c>
      <c r="O1081" s="3"/>
    </row>
    <row r="1082" spans="1:15" x14ac:dyDescent="0.3">
      <c r="A1082">
        <v>1080</v>
      </c>
      <c r="B1082" t="s">
        <v>2476</v>
      </c>
      <c r="C1082">
        <v>1</v>
      </c>
      <c r="D1082" s="1" t="s">
        <v>3007</v>
      </c>
      <c r="E1082" t="s">
        <v>54</v>
      </c>
      <c r="F1082" t="s">
        <v>55</v>
      </c>
      <c r="G1082" t="s">
        <v>56</v>
      </c>
      <c r="H1082" t="s">
        <v>2477</v>
      </c>
      <c r="O1082" s="3"/>
    </row>
    <row r="1083" spans="1:15" x14ac:dyDescent="0.3">
      <c r="A1083">
        <v>1081</v>
      </c>
      <c r="B1083" t="s">
        <v>2478</v>
      </c>
      <c r="C1083">
        <v>1</v>
      </c>
      <c r="D1083" s="1" t="s">
        <v>2992</v>
      </c>
      <c r="E1083" t="s">
        <v>13</v>
      </c>
      <c r="F1083" t="s">
        <v>87</v>
      </c>
      <c r="G1083" t="s">
        <v>97</v>
      </c>
      <c r="H1083" t="s">
        <v>2479</v>
      </c>
      <c r="O1083" s="3"/>
    </row>
    <row r="1084" spans="1:15" x14ac:dyDescent="0.3">
      <c r="A1084">
        <v>1082</v>
      </c>
      <c r="B1084" t="s">
        <v>2480</v>
      </c>
      <c r="C1084">
        <v>1</v>
      </c>
      <c r="D1084" s="1">
        <v>44296</v>
      </c>
      <c r="E1084" t="s">
        <v>62</v>
      </c>
      <c r="F1084" t="s">
        <v>63</v>
      </c>
      <c r="G1084" t="s">
        <v>23</v>
      </c>
      <c r="H1084" t="s">
        <v>2481</v>
      </c>
      <c r="O1084" s="3"/>
    </row>
    <row r="1085" spans="1:15" x14ac:dyDescent="0.3">
      <c r="A1085">
        <v>1083</v>
      </c>
      <c r="B1085" t="s">
        <v>2482</v>
      </c>
      <c r="C1085">
        <v>1</v>
      </c>
      <c r="D1085" s="1">
        <v>44326</v>
      </c>
      <c r="E1085" t="s">
        <v>54</v>
      </c>
      <c r="F1085" t="s">
        <v>55</v>
      </c>
      <c r="G1085" t="s">
        <v>19</v>
      </c>
      <c r="H1085" t="s">
        <v>2483</v>
      </c>
      <c r="O1085" s="3"/>
    </row>
    <row r="1086" spans="1:15" x14ac:dyDescent="0.3">
      <c r="A1086">
        <v>1084</v>
      </c>
      <c r="B1086" t="s">
        <v>2484</v>
      </c>
      <c r="C1086">
        <v>1</v>
      </c>
      <c r="D1086" s="1">
        <v>44326</v>
      </c>
      <c r="E1086" t="s">
        <v>13</v>
      </c>
      <c r="F1086" t="s">
        <v>87</v>
      </c>
      <c r="G1086" t="s">
        <v>23</v>
      </c>
      <c r="H1086" t="s">
        <v>2485</v>
      </c>
      <c r="O1086" s="3"/>
    </row>
    <row r="1087" spans="1:15" x14ac:dyDescent="0.3">
      <c r="A1087">
        <v>1085</v>
      </c>
      <c r="B1087" t="s">
        <v>2486</v>
      </c>
      <c r="C1087">
        <v>1</v>
      </c>
      <c r="D1087" s="1">
        <v>44387</v>
      </c>
      <c r="E1087" t="s">
        <v>13</v>
      </c>
      <c r="F1087" t="s">
        <v>87</v>
      </c>
      <c r="G1087" t="s">
        <v>38</v>
      </c>
      <c r="H1087" t="s">
        <v>2487</v>
      </c>
      <c r="O1087" s="3"/>
    </row>
    <row r="1088" spans="1:15" x14ac:dyDescent="0.3">
      <c r="A1088">
        <v>1086</v>
      </c>
      <c r="B1088" t="s">
        <v>2488</v>
      </c>
      <c r="C1088">
        <v>1</v>
      </c>
      <c r="D1088" s="1">
        <v>44387</v>
      </c>
      <c r="E1088" t="s">
        <v>13</v>
      </c>
      <c r="F1088" t="s">
        <v>749</v>
      </c>
      <c r="G1088" t="s">
        <v>28</v>
      </c>
      <c r="H1088" t="s">
        <v>2489</v>
      </c>
      <c r="O1088" s="3"/>
    </row>
    <row r="1089" spans="1:15" x14ac:dyDescent="0.3">
      <c r="A1089">
        <v>1087</v>
      </c>
      <c r="B1089" t="s">
        <v>2490</v>
      </c>
      <c r="C1089">
        <v>1</v>
      </c>
      <c r="D1089" s="1">
        <v>44471</v>
      </c>
      <c r="E1089" t="s">
        <v>13</v>
      </c>
      <c r="F1089" t="s">
        <v>518</v>
      </c>
      <c r="G1089" t="s">
        <v>19</v>
      </c>
      <c r="H1089" t="s">
        <v>501</v>
      </c>
      <c r="O1089" s="3"/>
    </row>
    <row r="1090" spans="1:15" x14ac:dyDescent="0.3">
      <c r="A1090">
        <v>1088</v>
      </c>
      <c r="B1090" t="s">
        <v>2491</v>
      </c>
      <c r="C1090">
        <v>1</v>
      </c>
      <c r="D1090" s="1">
        <v>44510</v>
      </c>
      <c r="E1090" t="s">
        <v>292</v>
      </c>
      <c r="F1090" t="s">
        <v>2492</v>
      </c>
      <c r="G1090" t="s">
        <v>23</v>
      </c>
      <c r="H1090" t="s">
        <v>2493</v>
      </c>
      <c r="O1090" s="3"/>
    </row>
    <row r="1091" spans="1:15" x14ac:dyDescent="0.3">
      <c r="A1091">
        <v>1089</v>
      </c>
      <c r="B1091" t="s">
        <v>2494</v>
      </c>
      <c r="C1091">
        <v>1</v>
      </c>
      <c r="D1091" s="1" t="s">
        <v>2738</v>
      </c>
      <c r="E1091" t="s">
        <v>54</v>
      </c>
      <c r="F1091" t="s">
        <v>188</v>
      </c>
      <c r="G1091" t="s">
        <v>23</v>
      </c>
      <c r="H1091" t="s">
        <v>2495</v>
      </c>
      <c r="O1091" s="3"/>
    </row>
    <row r="1092" spans="1:15" x14ac:dyDescent="0.3">
      <c r="A1092">
        <v>1090</v>
      </c>
      <c r="B1092" t="s">
        <v>2496</v>
      </c>
      <c r="C1092">
        <v>1</v>
      </c>
      <c r="D1092" s="1" t="s">
        <v>2738</v>
      </c>
      <c r="E1092" t="s">
        <v>13</v>
      </c>
      <c r="F1092" t="s">
        <v>22</v>
      </c>
      <c r="G1092" t="s">
        <v>10</v>
      </c>
      <c r="H1092" t="s">
        <v>2497</v>
      </c>
      <c r="O1092" s="3"/>
    </row>
    <row r="1093" spans="1:15" x14ac:dyDescent="0.3">
      <c r="A1093">
        <v>1091</v>
      </c>
      <c r="B1093" t="s">
        <v>2498</v>
      </c>
      <c r="C1093">
        <v>1</v>
      </c>
      <c r="D1093" s="1" t="s">
        <v>3141</v>
      </c>
      <c r="E1093" t="s">
        <v>31</v>
      </c>
      <c r="F1093" t="s">
        <v>32</v>
      </c>
      <c r="G1093" t="s">
        <v>23</v>
      </c>
      <c r="H1093" t="s">
        <v>2499</v>
      </c>
      <c r="O1093" s="3"/>
    </row>
    <row r="1094" spans="1:15" x14ac:dyDescent="0.3">
      <c r="A1094">
        <v>1092</v>
      </c>
      <c r="B1094" t="s">
        <v>2500</v>
      </c>
      <c r="C1094">
        <v>1</v>
      </c>
      <c r="D1094" s="1" t="s">
        <v>3008</v>
      </c>
      <c r="E1094" t="s">
        <v>292</v>
      </c>
      <c r="F1094" t="s">
        <v>293</v>
      </c>
      <c r="G1094" t="s">
        <v>97</v>
      </c>
      <c r="H1094" t="s">
        <v>2501</v>
      </c>
      <c r="O1094" s="3"/>
    </row>
    <row r="1095" spans="1:15" x14ac:dyDescent="0.3">
      <c r="A1095">
        <v>1093</v>
      </c>
      <c r="B1095" t="s">
        <v>2502</v>
      </c>
      <c r="C1095">
        <v>1</v>
      </c>
      <c r="D1095" s="1" t="s">
        <v>3008</v>
      </c>
      <c r="E1095" t="s">
        <v>362</v>
      </c>
      <c r="F1095" t="s">
        <v>366</v>
      </c>
      <c r="G1095" t="s">
        <v>35</v>
      </c>
      <c r="H1095" t="s">
        <v>2503</v>
      </c>
      <c r="O1095" s="3"/>
    </row>
    <row r="1096" spans="1:15" x14ac:dyDescent="0.3">
      <c r="A1096">
        <v>1094</v>
      </c>
      <c r="B1096" t="s">
        <v>1567</v>
      </c>
      <c r="C1096">
        <v>1</v>
      </c>
      <c r="D1096" s="1" t="s">
        <v>2937</v>
      </c>
      <c r="E1096" t="s">
        <v>13</v>
      </c>
      <c r="F1096" t="s">
        <v>87</v>
      </c>
      <c r="G1096" t="s">
        <v>35</v>
      </c>
      <c r="H1096" t="s">
        <v>2504</v>
      </c>
      <c r="O1096" s="3"/>
    </row>
    <row r="1097" spans="1:15" x14ac:dyDescent="0.3">
      <c r="A1097">
        <v>1095</v>
      </c>
      <c r="B1097" t="s">
        <v>2505</v>
      </c>
      <c r="C1097">
        <v>1</v>
      </c>
      <c r="D1097" s="1" t="s">
        <v>2937</v>
      </c>
      <c r="E1097" t="s">
        <v>13</v>
      </c>
      <c r="F1097" t="s">
        <v>87</v>
      </c>
      <c r="G1097" t="s">
        <v>10</v>
      </c>
      <c r="H1097" t="s">
        <v>2506</v>
      </c>
      <c r="O1097" s="3"/>
    </row>
    <row r="1098" spans="1:15" x14ac:dyDescent="0.3">
      <c r="A1098">
        <v>1096</v>
      </c>
      <c r="B1098" t="s">
        <v>2507</v>
      </c>
      <c r="C1098">
        <v>1</v>
      </c>
      <c r="D1098" s="1">
        <v>44238</v>
      </c>
      <c r="E1098" t="s">
        <v>8</v>
      </c>
      <c r="F1098" t="s">
        <v>9</v>
      </c>
      <c r="G1098" t="s">
        <v>28</v>
      </c>
      <c r="H1098" t="s">
        <v>2508</v>
      </c>
      <c r="O1098" s="3"/>
    </row>
    <row r="1099" spans="1:15" x14ac:dyDescent="0.3">
      <c r="A1099">
        <v>1097</v>
      </c>
      <c r="B1099" t="s">
        <v>2509</v>
      </c>
      <c r="C1099">
        <v>1</v>
      </c>
      <c r="D1099" s="1">
        <v>44238</v>
      </c>
      <c r="E1099" t="s">
        <v>8</v>
      </c>
      <c r="F1099" t="s">
        <v>59</v>
      </c>
      <c r="G1099" t="s">
        <v>28</v>
      </c>
      <c r="H1099" t="s">
        <v>2510</v>
      </c>
      <c r="O1099" s="3"/>
    </row>
    <row r="1100" spans="1:15" x14ac:dyDescent="0.3">
      <c r="A1100">
        <v>1098</v>
      </c>
      <c r="B1100" t="s">
        <v>2511</v>
      </c>
      <c r="C1100">
        <v>1</v>
      </c>
      <c r="D1100" s="1">
        <v>44266</v>
      </c>
      <c r="E1100" t="s">
        <v>13</v>
      </c>
      <c r="F1100" t="s">
        <v>533</v>
      </c>
      <c r="G1100" t="s">
        <v>28</v>
      </c>
      <c r="H1100" t="s">
        <v>2512</v>
      </c>
      <c r="O1100" s="3"/>
    </row>
    <row r="1101" spans="1:15" x14ac:dyDescent="0.3">
      <c r="A1101">
        <v>1099</v>
      </c>
      <c r="B1101" t="s">
        <v>2513</v>
      </c>
      <c r="C1101">
        <v>1</v>
      </c>
      <c r="D1101" s="1">
        <v>44419</v>
      </c>
      <c r="E1101" t="s">
        <v>13</v>
      </c>
      <c r="F1101" t="s">
        <v>108</v>
      </c>
      <c r="G1101" t="s">
        <v>182</v>
      </c>
      <c r="H1101" t="s">
        <v>2514</v>
      </c>
      <c r="O1101" s="3"/>
    </row>
    <row r="1102" spans="1:15" x14ac:dyDescent="0.3">
      <c r="A1102">
        <v>1100</v>
      </c>
      <c r="B1102" t="s">
        <v>2515</v>
      </c>
      <c r="C1102">
        <v>1</v>
      </c>
      <c r="D1102" s="1">
        <v>44419</v>
      </c>
      <c r="E1102" t="s">
        <v>90</v>
      </c>
      <c r="F1102" t="s">
        <v>172</v>
      </c>
      <c r="G1102" t="s">
        <v>78</v>
      </c>
      <c r="H1102" t="s">
        <v>2516</v>
      </c>
      <c r="O1102" s="3"/>
    </row>
    <row r="1103" spans="1:15" x14ac:dyDescent="0.3">
      <c r="A1103">
        <v>1101</v>
      </c>
      <c r="B1103" t="s">
        <v>2517</v>
      </c>
      <c r="C1103">
        <v>1</v>
      </c>
      <c r="D1103" s="1">
        <v>44419</v>
      </c>
      <c r="E1103" t="s">
        <v>376</v>
      </c>
      <c r="F1103" t="s">
        <v>377</v>
      </c>
      <c r="G1103" t="s">
        <v>28</v>
      </c>
      <c r="H1103" t="s">
        <v>2518</v>
      </c>
      <c r="O1103" s="3"/>
    </row>
    <row r="1104" spans="1:15" x14ac:dyDescent="0.3">
      <c r="A1104">
        <v>1102</v>
      </c>
      <c r="B1104" t="s">
        <v>2519</v>
      </c>
      <c r="C1104">
        <v>1</v>
      </c>
      <c r="D1104" s="1">
        <v>44450</v>
      </c>
      <c r="E1104" t="s">
        <v>13</v>
      </c>
      <c r="F1104" t="s">
        <v>87</v>
      </c>
      <c r="G1104" t="s">
        <v>28</v>
      </c>
      <c r="H1104" t="s">
        <v>2520</v>
      </c>
      <c r="O1104" s="3"/>
    </row>
    <row r="1105" spans="1:15" x14ac:dyDescent="0.3">
      <c r="A1105">
        <v>1103</v>
      </c>
      <c r="B1105" t="s">
        <v>2521</v>
      </c>
      <c r="C1105">
        <v>1</v>
      </c>
      <c r="D1105" s="1">
        <v>44450</v>
      </c>
      <c r="E1105" t="s">
        <v>13</v>
      </c>
      <c r="F1105" t="s">
        <v>548</v>
      </c>
      <c r="G1105" t="s">
        <v>182</v>
      </c>
      <c r="H1105" t="s">
        <v>2522</v>
      </c>
      <c r="O1105" s="3"/>
    </row>
    <row r="1106" spans="1:15" x14ac:dyDescent="0.3">
      <c r="A1106">
        <v>1104</v>
      </c>
      <c r="B1106" t="s">
        <v>2523</v>
      </c>
      <c r="C1106">
        <v>1</v>
      </c>
      <c r="D1106" s="1">
        <v>44480</v>
      </c>
      <c r="E1106" t="s">
        <v>13</v>
      </c>
      <c r="F1106" t="s">
        <v>87</v>
      </c>
      <c r="G1106" t="s">
        <v>23</v>
      </c>
      <c r="H1106" t="s">
        <v>2524</v>
      </c>
      <c r="O1106" s="3"/>
    </row>
    <row r="1107" spans="1:15" x14ac:dyDescent="0.3">
      <c r="A1107">
        <v>1105</v>
      </c>
      <c r="B1107" t="s">
        <v>2525</v>
      </c>
      <c r="C1107">
        <v>1.1000000000000001</v>
      </c>
      <c r="D1107" s="1">
        <v>44480</v>
      </c>
      <c r="E1107" t="s">
        <v>8</v>
      </c>
      <c r="F1107" t="s">
        <v>59</v>
      </c>
      <c r="G1107" t="s">
        <v>70</v>
      </c>
      <c r="H1107" t="s">
        <v>2526</v>
      </c>
      <c r="O1107" s="3"/>
    </row>
    <row r="1108" spans="1:15" x14ac:dyDescent="0.3">
      <c r="A1108">
        <v>1106</v>
      </c>
      <c r="B1108" t="s">
        <v>2527</v>
      </c>
      <c r="C1108">
        <v>1</v>
      </c>
      <c r="D1108" s="1" t="s">
        <v>3079</v>
      </c>
      <c r="E1108" t="s">
        <v>54</v>
      </c>
      <c r="F1108" t="s">
        <v>55</v>
      </c>
      <c r="G1108" t="s">
        <v>15</v>
      </c>
      <c r="H1108" t="s">
        <v>2528</v>
      </c>
      <c r="O1108" s="3"/>
    </row>
    <row r="1109" spans="1:15" x14ac:dyDescent="0.3">
      <c r="A1109">
        <v>1107</v>
      </c>
      <c r="B1109" t="s">
        <v>2529</v>
      </c>
      <c r="C1109">
        <v>1</v>
      </c>
      <c r="D1109" s="1" t="s">
        <v>3079</v>
      </c>
      <c r="E1109" t="s">
        <v>13</v>
      </c>
      <c r="F1109" t="s">
        <v>221</v>
      </c>
      <c r="G1109" t="s">
        <v>19</v>
      </c>
      <c r="H1109" t="s">
        <v>2530</v>
      </c>
      <c r="O1109" s="3"/>
    </row>
    <row r="1110" spans="1:15" x14ac:dyDescent="0.3">
      <c r="A1110">
        <v>1108</v>
      </c>
      <c r="B1110" t="s">
        <v>2531</v>
      </c>
      <c r="C1110">
        <v>1</v>
      </c>
      <c r="D1110" s="1" t="s">
        <v>2770</v>
      </c>
      <c r="E1110" t="s">
        <v>13</v>
      </c>
      <c r="F1110" t="s">
        <v>2532</v>
      </c>
      <c r="G1110" t="s">
        <v>28</v>
      </c>
      <c r="H1110" t="s">
        <v>2533</v>
      </c>
      <c r="O1110" s="3"/>
    </row>
    <row r="1111" spans="1:15" x14ac:dyDescent="0.3">
      <c r="A1111">
        <v>1109</v>
      </c>
      <c r="B1111" t="s">
        <v>2534</v>
      </c>
      <c r="C1111">
        <v>1</v>
      </c>
      <c r="D1111" s="1" t="s">
        <v>2988</v>
      </c>
      <c r="E1111" t="s">
        <v>13</v>
      </c>
      <c r="F1111" t="s">
        <v>22</v>
      </c>
      <c r="G1111" t="s">
        <v>182</v>
      </c>
      <c r="H1111" t="s">
        <v>2535</v>
      </c>
      <c r="O1111" s="3"/>
    </row>
    <row r="1112" spans="1:15" x14ac:dyDescent="0.3">
      <c r="A1112">
        <v>1110</v>
      </c>
      <c r="B1112" t="s">
        <v>2536</v>
      </c>
      <c r="C1112">
        <v>1</v>
      </c>
      <c r="D1112" s="1" t="s">
        <v>2988</v>
      </c>
      <c r="E1112" t="s">
        <v>13</v>
      </c>
      <c r="F1112" t="s">
        <v>87</v>
      </c>
      <c r="G1112" t="s">
        <v>902</v>
      </c>
      <c r="H1112" t="s">
        <v>2537</v>
      </c>
      <c r="O1112" s="3"/>
    </row>
    <row r="1113" spans="1:15" x14ac:dyDescent="0.3">
      <c r="A1113">
        <v>1111</v>
      </c>
      <c r="B1113" t="s">
        <v>2538</v>
      </c>
      <c r="C1113">
        <v>1</v>
      </c>
      <c r="D1113" s="1" t="s">
        <v>2988</v>
      </c>
      <c r="E1113" t="s">
        <v>13</v>
      </c>
      <c r="F1113" t="s">
        <v>2539</v>
      </c>
      <c r="G1113" t="s">
        <v>182</v>
      </c>
      <c r="H1113" t="s">
        <v>2540</v>
      </c>
      <c r="O1113" s="3"/>
    </row>
    <row r="1114" spans="1:15" x14ac:dyDescent="0.3">
      <c r="A1114">
        <v>1112</v>
      </c>
      <c r="B1114" t="s">
        <v>2541</v>
      </c>
      <c r="C1114">
        <v>1</v>
      </c>
      <c r="D1114" s="1" t="s">
        <v>3142</v>
      </c>
      <c r="E1114" t="s">
        <v>54</v>
      </c>
      <c r="F1114" t="s">
        <v>55</v>
      </c>
      <c r="G1114" t="s">
        <v>28</v>
      </c>
      <c r="H1114" t="s">
        <v>2542</v>
      </c>
      <c r="O1114" s="3"/>
    </row>
    <row r="1115" spans="1:15" x14ac:dyDescent="0.3">
      <c r="A1115">
        <v>1113</v>
      </c>
      <c r="B1115" t="s">
        <v>2543</v>
      </c>
      <c r="C1115">
        <v>1</v>
      </c>
      <c r="D1115" s="1" t="s">
        <v>3080</v>
      </c>
      <c r="E1115" t="s">
        <v>13</v>
      </c>
      <c r="F1115" t="s">
        <v>838</v>
      </c>
      <c r="G1115" t="s">
        <v>28</v>
      </c>
      <c r="H1115" t="s">
        <v>2544</v>
      </c>
      <c r="O1115" s="3"/>
    </row>
    <row r="1116" spans="1:15" x14ac:dyDescent="0.3">
      <c r="A1116">
        <v>1114</v>
      </c>
      <c r="B1116" t="s">
        <v>2545</v>
      </c>
      <c r="C1116">
        <v>1</v>
      </c>
      <c r="D1116" s="1">
        <v>44359</v>
      </c>
      <c r="E1116" t="s">
        <v>194</v>
      </c>
      <c r="F1116" t="s">
        <v>1006</v>
      </c>
      <c r="G1116" t="s">
        <v>23</v>
      </c>
      <c r="H1116" t="s">
        <v>2546</v>
      </c>
      <c r="O1116" s="3"/>
    </row>
    <row r="1117" spans="1:15" x14ac:dyDescent="0.3">
      <c r="A1117">
        <v>1115</v>
      </c>
      <c r="B1117" t="s">
        <v>2547</v>
      </c>
      <c r="C1117">
        <v>1</v>
      </c>
      <c r="D1117" s="1">
        <v>44359</v>
      </c>
      <c r="E1117" t="s">
        <v>13</v>
      </c>
      <c r="F1117" t="s">
        <v>87</v>
      </c>
      <c r="G1117" t="s">
        <v>28</v>
      </c>
      <c r="H1117" t="s">
        <v>2548</v>
      </c>
      <c r="O1117" s="3"/>
    </row>
    <row r="1118" spans="1:15" x14ac:dyDescent="0.3">
      <c r="A1118">
        <v>1116</v>
      </c>
      <c r="B1118" t="s">
        <v>2549</v>
      </c>
      <c r="C1118">
        <v>1</v>
      </c>
      <c r="D1118" s="1">
        <v>44389</v>
      </c>
      <c r="E1118" t="s">
        <v>13</v>
      </c>
      <c r="F1118" t="s">
        <v>1755</v>
      </c>
      <c r="G1118" t="s">
        <v>902</v>
      </c>
      <c r="H1118" t="s">
        <v>2550</v>
      </c>
      <c r="O1118" s="3"/>
    </row>
    <row r="1119" spans="1:15" x14ac:dyDescent="0.3">
      <c r="A1119">
        <v>1117</v>
      </c>
      <c r="B1119" t="s">
        <v>2551</v>
      </c>
      <c r="C1119">
        <v>1</v>
      </c>
      <c r="D1119" s="1">
        <v>44208</v>
      </c>
      <c r="E1119" t="s">
        <v>13</v>
      </c>
      <c r="F1119" t="s">
        <v>806</v>
      </c>
      <c r="G1119" t="s">
        <v>38</v>
      </c>
      <c r="H1119" t="s">
        <v>2552</v>
      </c>
      <c r="O1119" s="3"/>
    </row>
    <row r="1120" spans="1:15" x14ac:dyDescent="0.3">
      <c r="A1120">
        <v>1118</v>
      </c>
      <c r="B1120" t="s">
        <v>2553</v>
      </c>
      <c r="C1120">
        <v>1</v>
      </c>
      <c r="D1120" s="1">
        <v>44208</v>
      </c>
      <c r="E1120" t="s">
        <v>13</v>
      </c>
      <c r="F1120" t="s">
        <v>2554</v>
      </c>
      <c r="G1120" t="s">
        <v>182</v>
      </c>
      <c r="H1120" t="s">
        <v>2555</v>
      </c>
      <c r="O1120" s="3"/>
    </row>
    <row r="1121" spans="1:15" x14ac:dyDescent="0.3">
      <c r="A1121">
        <v>1119</v>
      </c>
      <c r="B1121" t="s">
        <v>2556</v>
      </c>
      <c r="C1121">
        <v>1</v>
      </c>
      <c r="D1121" s="1">
        <v>44359</v>
      </c>
      <c r="E1121" t="s">
        <v>26</v>
      </c>
      <c r="F1121" t="s">
        <v>2557</v>
      </c>
      <c r="G1121" t="s">
        <v>19</v>
      </c>
      <c r="H1121" t="s">
        <v>2558</v>
      </c>
      <c r="O1121" s="3"/>
    </row>
    <row r="1122" spans="1:15" x14ac:dyDescent="0.3">
      <c r="A1122">
        <v>1120</v>
      </c>
      <c r="B1122" t="s">
        <v>2559</v>
      </c>
      <c r="C1122">
        <v>1</v>
      </c>
      <c r="D1122" s="1" t="s">
        <v>3136</v>
      </c>
      <c r="E1122" t="s">
        <v>13</v>
      </c>
      <c r="F1122" t="s">
        <v>221</v>
      </c>
      <c r="G1122" t="s">
        <v>78</v>
      </c>
      <c r="H1122" t="s">
        <v>2560</v>
      </c>
      <c r="O1122" s="3"/>
    </row>
    <row r="1123" spans="1:15" x14ac:dyDescent="0.3">
      <c r="A1123">
        <v>1121</v>
      </c>
      <c r="B1123" t="s">
        <v>2561</v>
      </c>
      <c r="C1123">
        <v>1</v>
      </c>
      <c r="D1123" s="1">
        <v>44420</v>
      </c>
      <c r="E1123" t="s">
        <v>292</v>
      </c>
      <c r="F1123" t="s">
        <v>293</v>
      </c>
      <c r="G1123" t="s">
        <v>23</v>
      </c>
      <c r="H1123" t="s">
        <v>2562</v>
      </c>
      <c r="O1123" s="3"/>
    </row>
    <row r="1124" spans="1:15" x14ac:dyDescent="0.3">
      <c r="A1124">
        <v>1122</v>
      </c>
      <c r="B1124" t="s">
        <v>2563</v>
      </c>
      <c r="C1124">
        <v>1</v>
      </c>
      <c r="D1124" s="1">
        <v>44451</v>
      </c>
      <c r="E1124" t="s">
        <v>90</v>
      </c>
      <c r="F1124" t="s">
        <v>172</v>
      </c>
      <c r="G1124" t="s">
        <v>19</v>
      </c>
      <c r="H1124" t="s">
        <v>2564</v>
      </c>
      <c r="O1124" s="3"/>
    </row>
    <row r="1125" spans="1:15" x14ac:dyDescent="0.3">
      <c r="A1125">
        <v>1123</v>
      </c>
      <c r="B1125" t="s">
        <v>2565</v>
      </c>
      <c r="C1125">
        <v>1</v>
      </c>
      <c r="D1125" s="1" t="s">
        <v>3143</v>
      </c>
      <c r="E1125" t="s">
        <v>13</v>
      </c>
      <c r="F1125" t="s">
        <v>218</v>
      </c>
      <c r="G1125" t="s">
        <v>28</v>
      </c>
      <c r="H1125" t="s">
        <v>2566</v>
      </c>
      <c r="O1125" s="3"/>
    </row>
    <row r="1126" spans="1:15" x14ac:dyDescent="0.3">
      <c r="A1126">
        <v>1124</v>
      </c>
      <c r="B1126" t="s">
        <v>2567</v>
      </c>
      <c r="C1126">
        <v>1</v>
      </c>
      <c r="D1126" s="1" t="s">
        <v>3144</v>
      </c>
      <c r="E1126" t="s">
        <v>13</v>
      </c>
      <c r="F1126" t="s">
        <v>87</v>
      </c>
      <c r="G1126" t="s">
        <v>97</v>
      </c>
      <c r="H1126" t="s">
        <v>2568</v>
      </c>
      <c r="O1126" s="3"/>
    </row>
    <row r="1127" spans="1:15" x14ac:dyDescent="0.3">
      <c r="A1127">
        <v>1125</v>
      </c>
      <c r="B1127" t="s">
        <v>2569</v>
      </c>
      <c r="C1127">
        <v>1</v>
      </c>
      <c r="D1127" s="1" t="s">
        <v>2882</v>
      </c>
      <c r="E1127" t="s">
        <v>13</v>
      </c>
      <c r="F1127" t="s">
        <v>258</v>
      </c>
      <c r="G1127" t="s">
        <v>182</v>
      </c>
      <c r="H1127" t="s">
        <v>2570</v>
      </c>
      <c r="O1127" s="3"/>
    </row>
    <row r="1128" spans="1:15" x14ac:dyDescent="0.3">
      <c r="A1128">
        <v>1126</v>
      </c>
      <c r="B1128" t="s">
        <v>2571</v>
      </c>
      <c r="C1128">
        <v>1</v>
      </c>
      <c r="D1128" s="1" t="s">
        <v>3014</v>
      </c>
      <c r="E1128" t="s">
        <v>13</v>
      </c>
      <c r="F1128" t="s">
        <v>22</v>
      </c>
      <c r="G1128" t="s">
        <v>78</v>
      </c>
      <c r="H1128" t="s">
        <v>2572</v>
      </c>
      <c r="O1128" s="3"/>
    </row>
    <row r="1129" spans="1:15" x14ac:dyDescent="0.3">
      <c r="A1129">
        <v>1127</v>
      </c>
      <c r="B1129" t="s">
        <v>2573</v>
      </c>
      <c r="C1129">
        <v>1</v>
      </c>
      <c r="D1129" s="1" t="s">
        <v>3014</v>
      </c>
      <c r="E1129" t="s">
        <v>177</v>
      </c>
      <c r="F1129" t="s">
        <v>178</v>
      </c>
      <c r="G1129" t="s">
        <v>189</v>
      </c>
      <c r="H1129" t="s">
        <v>2574</v>
      </c>
      <c r="O1129" s="3"/>
    </row>
    <row r="1130" spans="1:15" x14ac:dyDescent="0.3">
      <c r="A1130">
        <v>1128</v>
      </c>
      <c r="B1130" t="s">
        <v>2575</v>
      </c>
      <c r="C1130">
        <v>1</v>
      </c>
      <c r="D1130" s="1" t="s">
        <v>2866</v>
      </c>
      <c r="E1130" t="s">
        <v>8</v>
      </c>
      <c r="F1130" t="s">
        <v>9</v>
      </c>
      <c r="G1130" t="s">
        <v>902</v>
      </c>
      <c r="H1130" t="s">
        <v>2576</v>
      </c>
      <c r="O1130" s="3"/>
    </row>
    <row r="1131" spans="1:15" x14ac:dyDescent="0.3">
      <c r="A1131">
        <v>1129</v>
      </c>
      <c r="B1131" t="s">
        <v>2577</v>
      </c>
      <c r="C1131">
        <v>1</v>
      </c>
      <c r="D1131" s="1" t="s">
        <v>3010</v>
      </c>
      <c r="E1131" t="s">
        <v>62</v>
      </c>
      <c r="F1131" t="s">
        <v>63</v>
      </c>
      <c r="G1131" t="s">
        <v>78</v>
      </c>
      <c r="H1131" t="s">
        <v>2578</v>
      </c>
      <c r="O1131" s="3"/>
    </row>
    <row r="1132" spans="1:15" x14ac:dyDescent="0.3">
      <c r="A1132">
        <v>1130</v>
      </c>
      <c r="B1132" t="s">
        <v>2579</v>
      </c>
      <c r="C1132">
        <v>1</v>
      </c>
      <c r="D1132" s="1" t="s">
        <v>2799</v>
      </c>
      <c r="E1132" t="s">
        <v>90</v>
      </c>
      <c r="F1132" t="s">
        <v>172</v>
      </c>
      <c r="G1132" t="s">
        <v>15</v>
      </c>
      <c r="H1132" t="s">
        <v>2580</v>
      </c>
      <c r="O1132" s="3"/>
    </row>
    <row r="1133" spans="1:15" x14ac:dyDescent="0.3">
      <c r="A1133">
        <v>1131</v>
      </c>
      <c r="B1133" t="s">
        <v>2581</v>
      </c>
      <c r="C1133">
        <v>1</v>
      </c>
      <c r="D1133" s="1">
        <v>44420</v>
      </c>
      <c r="E1133" t="s">
        <v>624</v>
      </c>
      <c r="G1133" t="s">
        <v>28</v>
      </c>
      <c r="H1133" t="s">
        <v>2582</v>
      </c>
      <c r="O1133" s="3"/>
    </row>
    <row r="1134" spans="1:15" x14ac:dyDescent="0.3">
      <c r="A1134">
        <v>1132</v>
      </c>
      <c r="B1134" t="s">
        <v>2583</v>
      </c>
      <c r="C1134">
        <v>1</v>
      </c>
      <c r="D1134" s="1">
        <v>44682</v>
      </c>
      <c r="E1134" t="s">
        <v>54</v>
      </c>
      <c r="F1134" t="s">
        <v>226</v>
      </c>
      <c r="G1134" t="s">
        <v>38</v>
      </c>
      <c r="H1134" t="s">
        <v>2584</v>
      </c>
      <c r="O1134" s="3"/>
    </row>
    <row r="1135" spans="1:15" x14ac:dyDescent="0.3">
      <c r="A1135">
        <v>1133</v>
      </c>
      <c r="B1135" t="s">
        <v>2585</v>
      </c>
      <c r="C1135">
        <v>1</v>
      </c>
      <c r="D1135" s="1">
        <v>44713</v>
      </c>
      <c r="E1135" t="s">
        <v>238</v>
      </c>
      <c r="F1135" t="s">
        <v>2586</v>
      </c>
      <c r="G1135" t="s">
        <v>35</v>
      </c>
      <c r="H1135" t="s">
        <v>2587</v>
      </c>
      <c r="O1135" s="3"/>
    </row>
    <row r="1136" spans="1:15" x14ac:dyDescent="0.3">
      <c r="A1136">
        <v>1134</v>
      </c>
      <c r="B1136" t="s">
        <v>2588</v>
      </c>
      <c r="C1136">
        <v>1</v>
      </c>
      <c r="D1136" s="1" t="s">
        <v>3145</v>
      </c>
      <c r="E1136" t="s">
        <v>13</v>
      </c>
      <c r="F1136" t="s">
        <v>548</v>
      </c>
      <c r="G1136" t="s">
        <v>10</v>
      </c>
      <c r="H1136" t="s">
        <v>2589</v>
      </c>
      <c r="O1136" s="3"/>
    </row>
    <row r="1137" spans="1:15" x14ac:dyDescent="0.3">
      <c r="A1137">
        <v>1135</v>
      </c>
      <c r="B1137" t="s">
        <v>2590</v>
      </c>
      <c r="C1137">
        <v>1</v>
      </c>
      <c r="D1137" s="1" t="s">
        <v>3083</v>
      </c>
      <c r="E1137" t="s">
        <v>311</v>
      </c>
      <c r="F1137" t="s">
        <v>2591</v>
      </c>
      <c r="G1137" t="s">
        <v>2592</v>
      </c>
      <c r="H1137" t="s">
        <v>2593</v>
      </c>
      <c r="O1137" s="3"/>
    </row>
    <row r="1138" spans="1:15" x14ac:dyDescent="0.3">
      <c r="A1138">
        <v>1136</v>
      </c>
      <c r="B1138" t="s">
        <v>2594</v>
      </c>
      <c r="C1138">
        <v>1</v>
      </c>
      <c r="D1138" s="1" t="s">
        <v>3146</v>
      </c>
      <c r="E1138" t="s">
        <v>54</v>
      </c>
      <c r="F1138" t="s">
        <v>2595</v>
      </c>
      <c r="G1138" t="s">
        <v>28</v>
      </c>
      <c r="H1138" t="s">
        <v>2596</v>
      </c>
      <c r="O1138" s="3"/>
    </row>
    <row r="1139" spans="1:15" x14ac:dyDescent="0.3">
      <c r="A1139">
        <v>1137</v>
      </c>
      <c r="B1139" t="s">
        <v>2597</v>
      </c>
      <c r="C1139">
        <v>1</v>
      </c>
      <c r="D1139" s="1" t="s">
        <v>3147</v>
      </c>
      <c r="E1139" t="s">
        <v>13</v>
      </c>
      <c r="F1139" t="s">
        <v>258</v>
      </c>
      <c r="G1139" t="s">
        <v>38</v>
      </c>
      <c r="H1139" t="s">
        <v>2598</v>
      </c>
      <c r="O1139" s="3"/>
    </row>
    <row r="1140" spans="1:15" x14ac:dyDescent="0.3">
      <c r="A1140">
        <v>1138</v>
      </c>
      <c r="B1140" t="s">
        <v>2599</v>
      </c>
      <c r="C1140">
        <v>1</v>
      </c>
      <c r="D1140" s="1" t="s">
        <v>3147</v>
      </c>
      <c r="E1140" t="s">
        <v>13</v>
      </c>
      <c r="F1140" t="s">
        <v>87</v>
      </c>
      <c r="G1140" t="s">
        <v>28</v>
      </c>
      <c r="H1140" t="s">
        <v>2600</v>
      </c>
      <c r="O1140" s="3"/>
    </row>
    <row r="1141" spans="1:15" x14ac:dyDescent="0.3">
      <c r="A1141">
        <v>1139</v>
      </c>
      <c r="B1141" t="s">
        <v>2601</v>
      </c>
      <c r="C1141">
        <v>1</v>
      </c>
      <c r="D1141" s="1" t="s">
        <v>3148</v>
      </c>
      <c r="E1141" t="s">
        <v>13</v>
      </c>
      <c r="F1141" t="s">
        <v>87</v>
      </c>
      <c r="G1141" t="s">
        <v>23</v>
      </c>
      <c r="H1141" t="s">
        <v>2602</v>
      </c>
      <c r="O1141" s="3"/>
    </row>
    <row r="1142" spans="1:15" x14ac:dyDescent="0.3">
      <c r="A1142">
        <v>1140</v>
      </c>
      <c r="B1142" t="s">
        <v>2603</v>
      </c>
      <c r="C1142">
        <v>1</v>
      </c>
      <c r="D1142" s="1">
        <v>44563</v>
      </c>
      <c r="E1142" t="s">
        <v>1504</v>
      </c>
      <c r="F1142" t="s">
        <v>1505</v>
      </c>
      <c r="G1142" t="s">
        <v>10</v>
      </c>
      <c r="H1142" t="s">
        <v>2604</v>
      </c>
      <c r="O1142" s="3"/>
    </row>
    <row r="1143" spans="1:15" x14ac:dyDescent="0.3">
      <c r="A1143">
        <v>1141</v>
      </c>
      <c r="B1143" t="s">
        <v>2605</v>
      </c>
      <c r="C1143">
        <v>1</v>
      </c>
      <c r="D1143" s="1">
        <v>44594</v>
      </c>
      <c r="E1143" t="s">
        <v>1392</v>
      </c>
      <c r="F1143" t="s">
        <v>1886</v>
      </c>
      <c r="G1143" t="s">
        <v>38</v>
      </c>
      <c r="H1143" t="s">
        <v>2606</v>
      </c>
      <c r="O1143" s="3"/>
    </row>
    <row r="1144" spans="1:15" x14ac:dyDescent="0.3">
      <c r="A1144">
        <v>1142</v>
      </c>
      <c r="B1144" t="s">
        <v>2607</v>
      </c>
      <c r="C1144">
        <v>1</v>
      </c>
      <c r="D1144" s="1">
        <v>44806</v>
      </c>
      <c r="E1144" t="s">
        <v>433</v>
      </c>
      <c r="F1144" t="s">
        <v>2259</v>
      </c>
      <c r="G1144" t="s">
        <v>35</v>
      </c>
      <c r="H1144" t="s">
        <v>2608</v>
      </c>
      <c r="O1144" s="3"/>
    </row>
    <row r="1145" spans="1:15" x14ac:dyDescent="0.3">
      <c r="A1145">
        <v>1143</v>
      </c>
      <c r="B1145" t="s">
        <v>2609</v>
      </c>
      <c r="C1145">
        <v>1</v>
      </c>
      <c r="D1145" s="1" t="s">
        <v>3034</v>
      </c>
      <c r="E1145" t="s">
        <v>31</v>
      </c>
      <c r="F1145" t="s">
        <v>32</v>
      </c>
      <c r="G1145" t="s">
        <v>23</v>
      </c>
      <c r="H1145" t="s">
        <v>2610</v>
      </c>
      <c r="O1145" s="3"/>
    </row>
    <row r="1146" spans="1:15" x14ac:dyDescent="0.3">
      <c r="A1146">
        <v>1144</v>
      </c>
      <c r="B1146" t="s">
        <v>2611</v>
      </c>
      <c r="C1146">
        <v>1</v>
      </c>
      <c r="D1146" s="1">
        <v>44775</v>
      </c>
      <c r="E1146" t="s">
        <v>13</v>
      </c>
      <c r="F1146" t="s">
        <v>22</v>
      </c>
      <c r="G1146" t="s">
        <v>28</v>
      </c>
      <c r="H1146" t="s">
        <v>2612</v>
      </c>
      <c r="O1146" s="3"/>
    </row>
    <row r="1147" spans="1:15" x14ac:dyDescent="0.3">
      <c r="A1147">
        <v>1145</v>
      </c>
      <c r="B1147" t="s">
        <v>2613</v>
      </c>
      <c r="C1147">
        <v>1</v>
      </c>
      <c r="D1147" s="1" t="s">
        <v>2932</v>
      </c>
      <c r="E1147" t="s">
        <v>238</v>
      </c>
      <c r="F1147" t="s">
        <v>2047</v>
      </c>
      <c r="G1147" t="s">
        <v>28</v>
      </c>
      <c r="H1147" t="s">
        <v>2614</v>
      </c>
      <c r="O1147" s="3"/>
    </row>
    <row r="1148" spans="1:15" x14ac:dyDescent="0.3">
      <c r="A1148">
        <v>1146</v>
      </c>
      <c r="B1148" t="s">
        <v>2615</v>
      </c>
      <c r="C1148">
        <v>1</v>
      </c>
      <c r="D1148" s="1" t="s">
        <v>2895</v>
      </c>
      <c r="E1148" t="s">
        <v>13</v>
      </c>
      <c r="F1148" t="s">
        <v>87</v>
      </c>
      <c r="G1148" t="s">
        <v>2592</v>
      </c>
      <c r="H1148" t="s">
        <v>2616</v>
      </c>
      <c r="O1148" s="3"/>
    </row>
    <row r="1149" spans="1:15" x14ac:dyDescent="0.3">
      <c r="A1149">
        <v>1147</v>
      </c>
      <c r="B1149" t="s">
        <v>2617</v>
      </c>
      <c r="C1149">
        <v>1</v>
      </c>
      <c r="D1149" s="1" t="s">
        <v>2895</v>
      </c>
      <c r="E1149" t="s">
        <v>54</v>
      </c>
      <c r="F1149" t="s">
        <v>55</v>
      </c>
      <c r="G1149" t="s">
        <v>28</v>
      </c>
      <c r="H1149" t="s">
        <v>2618</v>
      </c>
      <c r="O1149" s="3"/>
    </row>
    <row r="1150" spans="1:15" x14ac:dyDescent="0.3">
      <c r="A1150">
        <v>1148</v>
      </c>
      <c r="B1150" t="s">
        <v>2619</v>
      </c>
      <c r="C1150">
        <v>1</v>
      </c>
      <c r="D1150" s="1" t="s">
        <v>2895</v>
      </c>
      <c r="E1150" t="s">
        <v>13</v>
      </c>
      <c r="F1150" t="s">
        <v>87</v>
      </c>
      <c r="G1150" t="s">
        <v>28</v>
      </c>
      <c r="H1150" t="s">
        <v>2620</v>
      </c>
      <c r="O1150" s="3"/>
    </row>
    <row r="1151" spans="1:15" x14ac:dyDescent="0.3">
      <c r="A1151">
        <v>1149</v>
      </c>
      <c r="B1151" t="s">
        <v>2621</v>
      </c>
      <c r="C1151">
        <v>1</v>
      </c>
      <c r="D1151" s="1" t="s">
        <v>2911</v>
      </c>
      <c r="E1151" t="s">
        <v>2622</v>
      </c>
      <c r="F1151" t="s">
        <v>2623</v>
      </c>
      <c r="G1151" t="s">
        <v>23</v>
      </c>
      <c r="H1151" t="s">
        <v>2624</v>
      </c>
      <c r="O1151" s="3"/>
    </row>
    <row r="1152" spans="1:15" x14ac:dyDescent="0.3">
      <c r="A1152">
        <v>1150</v>
      </c>
      <c r="B1152" t="s">
        <v>2625</v>
      </c>
      <c r="C1152">
        <v>1</v>
      </c>
      <c r="D1152" s="1" t="s">
        <v>2911</v>
      </c>
      <c r="E1152" t="s">
        <v>13</v>
      </c>
      <c r="F1152" t="s">
        <v>22</v>
      </c>
      <c r="G1152" t="s">
        <v>97</v>
      </c>
      <c r="H1152" t="s">
        <v>2626</v>
      </c>
      <c r="O1152" s="3"/>
    </row>
    <row r="1153" spans="1:15" x14ac:dyDescent="0.3">
      <c r="A1153">
        <v>1151</v>
      </c>
      <c r="B1153" t="s">
        <v>2627</v>
      </c>
      <c r="C1153">
        <v>1</v>
      </c>
      <c r="D1153" s="1" t="s">
        <v>2911</v>
      </c>
      <c r="E1153" t="s">
        <v>13</v>
      </c>
      <c r="F1153" t="s">
        <v>87</v>
      </c>
      <c r="G1153" t="s">
        <v>182</v>
      </c>
      <c r="H1153" t="s">
        <v>2628</v>
      </c>
      <c r="O1153" s="3"/>
    </row>
    <row r="1154" spans="1:15" x14ac:dyDescent="0.3">
      <c r="A1154">
        <v>1152</v>
      </c>
      <c r="B1154" t="s">
        <v>2629</v>
      </c>
      <c r="C1154">
        <v>1</v>
      </c>
      <c r="D1154" s="1" t="s">
        <v>3015</v>
      </c>
      <c r="E1154" t="s">
        <v>13</v>
      </c>
      <c r="F1154" t="s">
        <v>218</v>
      </c>
      <c r="G1154" t="s">
        <v>28</v>
      </c>
      <c r="H1154" t="s">
        <v>2630</v>
      </c>
      <c r="O1154" s="3"/>
    </row>
    <row r="1155" spans="1:15" x14ac:dyDescent="0.3">
      <c r="A1155">
        <v>1153</v>
      </c>
      <c r="B1155" t="s">
        <v>2631</v>
      </c>
      <c r="C1155">
        <v>1</v>
      </c>
      <c r="D1155" s="1" t="s">
        <v>3015</v>
      </c>
      <c r="E1155" t="s">
        <v>13</v>
      </c>
      <c r="F1155" t="s">
        <v>164</v>
      </c>
      <c r="G1155" t="s">
        <v>23</v>
      </c>
      <c r="H1155" t="s">
        <v>2632</v>
      </c>
      <c r="O1155" s="3"/>
    </row>
    <row r="1156" spans="1:15" x14ac:dyDescent="0.3">
      <c r="A1156">
        <v>1154</v>
      </c>
      <c r="B1156" t="s">
        <v>2633</v>
      </c>
      <c r="C1156">
        <v>1</v>
      </c>
      <c r="D1156" s="1">
        <v>44745</v>
      </c>
      <c r="E1156" t="s">
        <v>13</v>
      </c>
      <c r="F1156" t="s">
        <v>87</v>
      </c>
      <c r="G1156" t="s">
        <v>23</v>
      </c>
      <c r="H1156" t="s">
        <v>2634</v>
      </c>
      <c r="O1156" s="3"/>
    </row>
    <row r="1157" spans="1:15" x14ac:dyDescent="0.3">
      <c r="A1157">
        <v>1155</v>
      </c>
      <c r="B1157" t="s">
        <v>2635</v>
      </c>
      <c r="C1157">
        <v>1</v>
      </c>
      <c r="D1157" s="1" t="s">
        <v>3051</v>
      </c>
      <c r="E1157" t="s">
        <v>13</v>
      </c>
      <c r="F1157" t="s">
        <v>258</v>
      </c>
      <c r="G1157" t="s">
        <v>28</v>
      </c>
      <c r="H1157" t="s">
        <v>2636</v>
      </c>
      <c r="O1157" s="3"/>
    </row>
    <row r="1158" spans="1:15" x14ac:dyDescent="0.3">
      <c r="A1158">
        <v>1156</v>
      </c>
      <c r="B1158" t="s">
        <v>2637</v>
      </c>
      <c r="C1158">
        <v>1</v>
      </c>
      <c r="D1158" s="1" t="s">
        <v>2912</v>
      </c>
      <c r="E1158" t="s">
        <v>54</v>
      </c>
      <c r="F1158" t="s">
        <v>55</v>
      </c>
      <c r="G1158" t="s">
        <v>28</v>
      </c>
      <c r="H1158" t="s">
        <v>2638</v>
      </c>
      <c r="O1158" s="3"/>
    </row>
    <row r="1159" spans="1:15" x14ac:dyDescent="0.3">
      <c r="A1159">
        <v>1157</v>
      </c>
      <c r="B1159" t="s">
        <v>2639</v>
      </c>
      <c r="C1159">
        <v>1</v>
      </c>
      <c r="D1159" s="1" t="s">
        <v>3149</v>
      </c>
      <c r="E1159" t="s">
        <v>13</v>
      </c>
      <c r="F1159" t="s">
        <v>87</v>
      </c>
      <c r="G1159" t="s">
        <v>23</v>
      </c>
      <c r="H1159" t="s">
        <v>2640</v>
      </c>
      <c r="O1159" s="3"/>
    </row>
    <row r="1160" spans="1:15" x14ac:dyDescent="0.3">
      <c r="A1160">
        <v>1158</v>
      </c>
      <c r="B1160" t="s">
        <v>2641</v>
      </c>
      <c r="C1160">
        <v>1</v>
      </c>
      <c r="D1160" s="1" t="s">
        <v>3149</v>
      </c>
      <c r="E1160" t="s">
        <v>13</v>
      </c>
      <c r="F1160" t="s">
        <v>258</v>
      </c>
      <c r="G1160" t="s">
        <v>902</v>
      </c>
      <c r="H1160" t="s">
        <v>2642</v>
      </c>
      <c r="O1160" s="3"/>
    </row>
    <row r="1161" spans="1:15" x14ac:dyDescent="0.3">
      <c r="A1161">
        <v>1159</v>
      </c>
      <c r="B1161" t="s">
        <v>2643</v>
      </c>
      <c r="C1161">
        <v>1</v>
      </c>
      <c r="D1161" s="1" t="s">
        <v>3047</v>
      </c>
      <c r="E1161" t="s">
        <v>13</v>
      </c>
      <c r="F1161" t="s">
        <v>22</v>
      </c>
      <c r="G1161" t="s">
        <v>28</v>
      </c>
      <c r="H1161" t="s">
        <v>2644</v>
      </c>
      <c r="O1161" s="3"/>
    </row>
    <row r="1162" spans="1:15" x14ac:dyDescent="0.3">
      <c r="A1162">
        <v>1160</v>
      </c>
      <c r="B1162" t="s">
        <v>2645</v>
      </c>
      <c r="C1162">
        <v>1</v>
      </c>
      <c r="D1162" s="1" t="s">
        <v>3047</v>
      </c>
      <c r="E1162" t="s">
        <v>13</v>
      </c>
      <c r="F1162" t="s">
        <v>2646</v>
      </c>
      <c r="G1162" t="s">
        <v>185</v>
      </c>
      <c r="H1162" t="s">
        <v>2647</v>
      </c>
      <c r="O1162" s="3"/>
    </row>
    <row r="1163" spans="1:15" x14ac:dyDescent="0.3">
      <c r="A1163">
        <v>1161</v>
      </c>
      <c r="B1163" t="s">
        <v>2648</v>
      </c>
      <c r="C1163">
        <v>1</v>
      </c>
      <c r="D1163" s="1" t="s">
        <v>2912</v>
      </c>
      <c r="E1163" t="s">
        <v>13</v>
      </c>
      <c r="F1163" t="s">
        <v>806</v>
      </c>
      <c r="G1163" t="s">
        <v>23</v>
      </c>
      <c r="H1163" t="s">
        <v>2649</v>
      </c>
      <c r="O1163" s="3"/>
    </row>
    <row r="1164" spans="1:15" x14ac:dyDescent="0.3">
      <c r="A1164">
        <v>1162</v>
      </c>
      <c r="B1164" t="s">
        <v>2650</v>
      </c>
      <c r="C1164">
        <v>1</v>
      </c>
      <c r="D1164" s="1" t="s">
        <v>2965</v>
      </c>
      <c r="E1164" t="s">
        <v>13</v>
      </c>
      <c r="F1164" t="s">
        <v>87</v>
      </c>
      <c r="G1164" t="s">
        <v>182</v>
      </c>
      <c r="H1164" t="s">
        <v>2651</v>
      </c>
      <c r="O1164" s="3"/>
    </row>
    <row r="1165" spans="1:15" x14ac:dyDescent="0.3">
      <c r="A1165">
        <v>1163</v>
      </c>
      <c r="B1165" t="s">
        <v>2652</v>
      </c>
      <c r="C1165">
        <v>1</v>
      </c>
      <c r="D1165" s="1" t="s">
        <v>2913</v>
      </c>
      <c r="E1165" t="s">
        <v>13</v>
      </c>
      <c r="F1165" t="s">
        <v>87</v>
      </c>
      <c r="G1165" t="s">
        <v>28</v>
      </c>
      <c r="H1165" t="s">
        <v>2653</v>
      </c>
      <c r="O1165" s="3"/>
    </row>
    <row r="1166" spans="1:15" x14ac:dyDescent="0.3">
      <c r="A1166">
        <v>1164</v>
      </c>
      <c r="B1166" t="s">
        <v>2654</v>
      </c>
      <c r="C1166">
        <v>1</v>
      </c>
      <c r="D1166" s="1">
        <v>44716</v>
      </c>
      <c r="E1166" t="s">
        <v>13</v>
      </c>
      <c r="F1166" t="s">
        <v>96</v>
      </c>
      <c r="G1166" t="s">
        <v>97</v>
      </c>
      <c r="H1166" t="s">
        <v>2655</v>
      </c>
      <c r="O1166" s="3"/>
    </row>
    <row r="1167" spans="1:15" x14ac:dyDescent="0.3">
      <c r="A1167">
        <v>1165</v>
      </c>
      <c r="B1167" t="s">
        <v>2656</v>
      </c>
      <c r="C1167">
        <v>1</v>
      </c>
      <c r="D1167" s="1">
        <v>44746</v>
      </c>
      <c r="E1167" t="s">
        <v>90</v>
      </c>
      <c r="F1167" t="s">
        <v>172</v>
      </c>
      <c r="G1167" t="s">
        <v>19</v>
      </c>
      <c r="H1167" t="s">
        <v>2657</v>
      </c>
      <c r="O1167" s="3"/>
    </row>
    <row r="1168" spans="1:15" x14ac:dyDescent="0.3">
      <c r="A1168">
        <v>1166</v>
      </c>
      <c r="B1168" t="s">
        <v>2658</v>
      </c>
      <c r="C1168">
        <v>1</v>
      </c>
      <c r="D1168" s="1">
        <v>44899</v>
      </c>
      <c r="E1168" t="s">
        <v>13</v>
      </c>
      <c r="F1168" t="s">
        <v>2659</v>
      </c>
      <c r="G1168" t="s">
        <v>28</v>
      </c>
      <c r="H1168" t="s">
        <v>2660</v>
      </c>
      <c r="O1168" s="3"/>
    </row>
    <row r="1169" spans="1:15" x14ac:dyDescent="0.3">
      <c r="A1169">
        <v>1167</v>
      </c>
      <c r="B1169" t="s">
        <v>2661</v>
      </c>
      <c r="C1169">
        <v>1</v>
      </c>
      <c r="D1169" s="1" t="s">
        <v>2782</v>
      </c>
      <c r="E1169" t="s">
        <v>13</v>
      </c>
      <c r="F1169" t="s">
        <v>2305</v>
      </c>
      <c r="G1169" t="s">
        <v>23</v>
      </c>
      <c r="H1169" t="s">
        <v>2662</v>
      </c>
      <c r="O1169" s="3"/>
    </row>
    <row r="1170" spans="1:15" x14ac:dyDescent="0.3">
      <c r="A1170">
        <v>1168</v>
      </c>
      <c r="B1170" t="s">
        <v>2663</v>
      </c>
      <c r="C1170">
        <v>1</v>
      </c>
      <c r="D1170" s="1" t="s">
        <v>2972</v>
      </c>
      <c r="E1170" t="s">
        <v>13</v>
      </c>
      <c r="F1170" t="s">
        <v>22</v>
      </c>
      <c r="G1170" t="s">
        <v>97</v>
      </c>
      <c r="H1170" t="s">
        <v>2664</v>
      </c>
      <c r="O1170" s="3"/>
    </row>
    <row r="1171" spans="1:15" x14ac:dyDescent="0.3">
      <c r="A1171">
        <v>1169</v>
      </c>
      <c r="B1171" t="s">
        <v>2665</v>
      </c>
      <c r="C1171">
        <v>1</v>
      </c>
      <c r="D1171" s="1" t="s">
        <v>2972</v>
      </c>
      <c r="E1171" t="s">
        <v>177</v>
      </c>
      <c r="F1171" t="s">
        <v>178</v>
      </c>
      <c r="G1171" t="s">
        <v>35</v>
      </c>
      <c r="H1171" t="s">
        <v>2666</v>
      </c>
      <c r="O1171" s="3"/>
    </row>
    <row r="1172" spans="1:15" x14ac:dyDescent="0.3">
      <c r="A1172">
        <v>1170</v>
      </c>
      <c r="B1172" t="s">
        <v>2667</v>
      </c>
      <c r="C1172">
        <v>1</v>
      </c>
      <c r="D1172" s="1" t="s">
        <v>2972</v>
      </c>
      <c r="E1172" t="s">
        <v>13</v>
      </c>
      <c r="F1172" t="s">
        <v>1755</v>
      </c>
      <c r="G1172" t="s">
        <v>15</v>
      </c>
      <c r="H1172" t="s">
        <v>2668</v>
      </c>
      <c r="O1172" s="3"/>
    </row>
    <row r="1173" spans="1:15" x14ac:dyDescent="0.3">
      <c r="A1173">
        <v>1171</v>
      </c>
      <c r="B1173" t="s">
        <v>2669</v>
      </c>
      <c r="C1173">
        <v>1</v>
      </c>
      <c r="D1173" s="1" t="s">
        <v>3150</v>
      </c>
      <c r="E1173" t="s">
        <v>13</v>
      </c>
      <c r="F1173" t="s">
        <v>2670</v>
      </c>
      <c r="G1173" t="s">
        <v>125</v>
      </c>
      <c r="H1173" t="s">
        <v>2671</v>
      </c>
      <c r="O1173" s="3"/>
    </row>
    <row r="1174" spans="1:15" x14ac:dyDescent="0.3">
      <c r="A1174">
        <v>1172</v>
      </c>
      <c r="B1174" t="s">
        <v>2672</v>
      </c>
      <c r="C1174">
        <v>1</v>
      </c>
      <c r="D1174" s="1" t="s">
        <v>3036</v>
      </c>
      <c r="E1174" t="s">
        <v>90</v>
      </c>
      <c r="F1174" t="s">
        <v>172</v>
      </c>
      <c r="G1174" t="s">
        <v>23</v>
      </c>
      <c r="H1174" t="s">
        <v>2673</v>
      </c>
      <c r="O1174" s="3"/>
    </row>
    <row r="1175" spans="1:15" x14ac:dyDescent="0.3">
      <c r="A1175">
        <v>1173</v>
      </c>
      <c r="B1175" t="s">
        <v>2674</v>
      </c>
      <c r="C1175">
        <v>1</v>
      </c>
      <c r="D1175" s="1">
        <v>44597</v>
      </c>
      <c r="E1175" t="s">
        <v>54</v>
      </c>
      <c r="F1175" t="s">
        <v>55</v>
      </c>
      <c r="G1175" t="s">
        <v>23</v>
      </c>
      <c r="H1175" t="s">
        <v>2675</v>
      </c>
      <c r="O1175" s="3"/>
    </row>
    <row r="1176" spans="1:15" x14ac:dyDescent="0.3">
      <c r="A1176">
        <v>1174</v>
      </c>
      <c r="B1176" t="s">
        <v>2676</v>
      </c>
      <c r="C1176">
        <v>1</v>
      </c>
      <c r="D1176" s="1">
        <v>44625</v>
      </c>
      <c r="E1176" t="s">
        <v>177</v>
      </c>
      <c r="F1176" t="s">
        <v>2677</v>
      </c>
      <c r="G1176" t="s">
        <v>15</v>
      </c>
      <c r="H1176" t="s">
        <v>2678</v>
      </c>
      <c r="O1176" s="3"/>
    </row>
    <row r="1177" spans="1:15" x14ac:dyDescent="0.3">
      <c r="A1177">
        <v>1175</v>
      </c>
      <c r="B1177" t="s">
        <v>2679</v>
      </c>
      <c r="C1177">
        <v>1</v>
      </c>
      <c r="D1177" s="1">
        <v>44809</v>
      </c>
      <c r="E1177" t="s">
        <v>1081</v>
      </c>
      <c r="F1177" t="s">
        <v>1082</v>
      </c>
      <c r="G1177" t="s">
        <v>23</v>
      </c>
      <c r="H1177" t="s">
        <v>2680</v>
      </c>
      <c r="O1177" s="3"/>
    </row>
    <row r="1178" spans="1:15" x14ac:dyDescent="0.3">
      <c r="A1178">
        <v>1176</v>
      </c>
      <c r="B1178" t="s">
        <v>2681</v>
      </c>
      <c r="C1178">
        <v>1</v>
      </c>
      <c r="D1178" s="1">
        <v>44839</v>
      </c>
      <c r="E1178" t="s">
        <v>1392</v>
      </c>
      <c r="F1178" t="s">
        <v>1886</v>
      </c>
      <c r="G1178" t="s">
        <v>28</v>
      </c>
      <c r="H1178" t="s">
        <v>2682</v>
      </c>
      <c r="O1178" s="3"/>
    </row>
    <row r="1179" spans="1:15" x14ac:dyDescent="0.3">
      <c r="A1179">
        <v>1177</v>
      </c>
      <c r="B1179" t="s">
        <v>2683</v>
      </c>
      <c r="C1179">
        <v>1</v>
      </c>
      <c r="D1179" s="1">
        <v>44870</v>
      </c>
      <c r="E1179" t="s">
        <v>351</v>
      </c>
      <c r="F1179" t="s">
        <v>352</v>
      </c>
      <c r="G1179" t="s">
        <v>23</v>
      </c>
      <c r="H1179" t="s">
        <v>2684</v>
      </c>
      <c r="O1179" s="3"/>
    </row>
    <row r="1180" spans="1:15" x14ac:dyDescent="0.3">
      <c r="A1180">
        <v>1178</v>
      </c>
      <c r="B1180" t="s">
        <v>2685</v>
      </c>
      <c r="C1180">
        <v>1</v>
      </c>
      <c r="D1180" s="1" t="s">
        <v>3151</v>
      </c>
      <c r="E1180" t="s">
        <v>13</v>
      </c>
      <c r="F1180" t="s">
        <v>258</v>
      </c>
      <c r="G1180" t="s">
        <v>28</v>
      </c>
      <c r="H1180" t="s">
        <v>2686</v>
      </c>
      <c r="O1180" s="3"/>
    </row>
    <row r="1181" spans="1:15" x14ac:dyDescent="0.3">
      <c r="A1181">
        <v>1179</v>
      </c>
      <c r="B1181" t="s">
        <v>2687</v>
      </c>
      <c r="C1181">
        <v>1</v>
      </c>
      <c r="D1181" s="1">
        <v>44779</v>
      </c>
      <c r="E1181" t="s">
        <v>13</v>
      </c>
      <c r="F1181" t="s">
        <v>1531</v>
      </c>
      <c r="G1181" t="s">
        <v>97</v>
      </c>
      <c r="H1181" t="s">
        <v>2688</v>
      </c>
      <c r="O1181" s="3"/>
    </row>
    <row r="1182" spans="1:15" x14ac:dyDescent="0.3">
      <c r="A1182">
        <v>1180</v>
      </c>
      <c r="B1182" t="s">
        <v>2689</v>
      </c>
      <c r="C1182">
        <v>1</v>
      </c>
      <c r="D1182" s="1">
        <v>44779</v>
      </c>
      <c r="E1182" t="s">
        <v>13</v>
      </c>
      <c r="F1182" t="s">
        <v>164</v>
      </c>
      <c r="G1182" t="s">
        <v>38</v>
      </c>
      <c r="H1182" t="s">
        <v>2690</v>
      </c>
      <c r="O1182" s="3"/>
    </row>
    <row r="1183" spans="1:15" x14ac:dyDescent="0.3">
      <c r="A1183">
        <v>1181</v>
      </c>
      <c r="B1183" t="s">
        <v>2691</v>
      </c>
      <c r="C1183">
        <v>1</v>
      </c>
      <c r="D1183" s="1">
        <v>44598</v>
      </c>
      <c r="E1183" t="s">
        <v>13</v>
      </c>
      <c r="F1183" t="s">
        <v>2692</v>
      </c>
      <c r="G1183" t="s">
        <v>182</v>
      </c>
      <c r="H1183" t="s">
        <v>2688</v>
      </c>
      <c r="O1183" s="3"/>
    </row>
    <row r="1184" spans="1:15" x14ac:dyDescent="0.3">
      <c r="A1184">
        <v>1182</v>
      </c>
      <c r="B1184" t="s">
        <v>2693</v>
      </c>
      <c r="C1184">
        <v>1</v>
      </c>
      <c r="D1184" s="1">
        <v>44718</v>
      </c>
      <c r="E1184" t="s">
        <v>311</v>
      </c>
      <c r="F1184" t="s">
        <v>2694</v>
      </c>
      <c r="G1184" t="s">
        <v>70</v>
      </c>
      <c r="H1184" t="s">
        <v>2695</v>
      </c>
      <c r="O1184" s="3"/>
    </row>
    <row r="1185" spans="1:15" x14ac:dyDescent="0.3">
      <c r="A1185">
        <v>1183</v>
      </c>
      <c r="B1185" t="s">
        <v>2696</v>
      </c>
      <c r="C1185">
        <v>1</v>
      </c>
      <c r="D1185" s="1" t="s">
        <v>2990</v>
      </c>
      <c r="E1185" t="s">
        <v>54</v>
      </c>
      <c r="F1185" t="s">
        <v>55</v>
      </c>
      <c r="G1185" t="s">
        <v>28</v>
      </c>
      <c r="H1185" t="s">
        <v>2697</v>
      </c>
      <c r="O1185" s="3"/>
    </row>
    <row r="1186" spans="1:15" x14ac:dyDescent="0.3">
      <c r="A1186">
        <v>1184</v>
      </c>
      <c r="B1186" t="s">
        <v>2698</v>
      </c>
      <c r="C1186">
        <v>1</v>
      </c>
      <c r="D1186" s="1" t="s">
        <v>2990</v>
      </c>
      <c r="E1186" t="s">
        <v>13</v>
      </c>
      <c r="F1186" t="s">
        <v>221</v>
      </c>
      <c r="G1186" t="s">
        <v>35</v>
      </c>
      <c r="H1186" t="s">
        <v>2699</v>
      </c>
      <c r="O1186" s="3"/>
    </row>
    <row r="1187" spans="1:15" x14ac:dyDescent="0.3">
      <c r="A1187">
        <v>1185</v>
      </c>
      <c r="B1187" t="s">
        <v>2700</v>
      </c>
      <c r="C1187">
        <v>1</v>
      </c>
      <c r="D1187" s="1">
        <v>44688</v>
      </c>
      <c r="E1187" t="s">
        <v>13</v>
      </c>
      <c r="F1187" t="s">
        <v>893</v>
      </c>
      <c r="G1187" t="s">
        <v>35</v>
      </c>
      <c r="H1187" t="s">
        <v>2701</v>
      </c>
      <c r="O1187" s="3"/>
    </row>
    <row r="1188" spans="1:15" x14ac:dyDescent="0.3">
      <c r="A1188">
        <v>1186</v>
      </c>
      <c r="B1188" t="s">
        <v>2702</v>
      </c>
      <c r="C1188">
        <v>1</v>
      </c>
      <c r="D1188" s="1">
        <v>44902</v>
      </c>
      <c r="E1188" t="s">
        <v>13</v>
      </c>
      <c r="F1188" t="s">
        <v>22</v>
      </c>
      <c r="G1188" t="s">
        <v>38</v>
      </c>
      <c r="H1188" t="s">
        <v>2703</v>
      </c>
      <c r="O1188" s="3"/>
    </row>
    <row r="1189" spans="1:15" x14ac:dyDescent="0.3">
      <c r="A1189">
        <v>1187</v>
      </c>
      <c r="B1189" t="s">
        <v>2704</v>
      </c>
      <c r="C1189">
        <v>1</v>
      </c>
      <c r="D1189" s="1" t="s">
        <v>3152</v>
      </c>
      <c r="E1189" t="s">
        <v>13</v>
      </c>
      <c r="F1189" t="s">
        <v>2705</v>
      </c>
      <c r="G1189" t="s">
        <v>28</v>
      </c>
      <c r="H1189" t="s">
        <v>2706</v>
      </c>
      <c r="O1189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calculation</vt:lpstr>
      <vt:lpstr>web_data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 KUMAR</dc:creator>
  <cp:lastModifiedBy>SOURABH KUMAR</cp:lastModifiedBy>
  <cp:lastPrinted>2022-11-28T06:10:48Z</cp:lastPrinted>
  <dcterms:created xsi:type="dcterms:W3CDTF">2022-11-26T17:22:16Z</dcterms:created>
  <dcterms:modified xsi:type="dcterms:W3CDTF">2022-12-17T14:43:03Z</dcterms:modified>
</cp:coreProperties>
</file>