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rotallent DS plus\Assignment\IPWS assignments\"/>
    </mc:Choice>
  </mc:AlternateContent>
  <bookViews>
    <workbookView xWindow="0" yWindow="0" windowWidth="20490" windowHeight="9045"/>
  </bookViews>
  <sheets>
    <sheet name="Sheet3" sheetId="3" r:id="rId1"/>
    <sheet name="Sheet4" sheetId="4" r:id="rId2"/>
  </sheets>
  <definedNames>
    <definedName name="_xlnm._FilterDatabase" localSheetId="1" hidden="1">Sheet4!$C$5:$G$34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M31" i="3"/>
  <c r="M30" i="3"/>
  <c r="M29" i="3"/>
  <c r="M28" i="3"/>
  <c r="M27" i="3"/>
  <c r="M26" i="3"/>
  <c r="M25" i="3"/>
  <c r="M24" i="3"/>
  <c r="M23" i="3"/>
  <c r="M21" i="3"/>
  <c r="M22" i="3"/>
  <c r="M20" i="3"/>
  <c r="M19" i="3"/>
  <c r="M18" i="3"/>
  <c r="M17" i="3"/>
  <c r="M16" i="3"/>
  <c r="M15" i="3"/>
  <c r="M14" i="3"/>
  <c r="H17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</calcChain>
</file>

<file path=xl/sharedStrings.xml><?xml version="1.0" encoding="utf-8"?>
<sst xmlns="http://schemas.openxmlformats.org/spreadsheetml/2006/main" count="172" uniqueCount="14">
  <si>
    <t>Store</t>
  </si>
  <si>
    <t>Product</t>
  </si>
  <si>
    <t>Season</t>
  </si>
  <si>
    <t>Quantity</t>
  </si>
  <si>
    <t>CVS</t>
  </si>
  <si>
    <t>Shampoo</t>
  </si>
  <si>
    <t>Summer</t>
  </si>
  <si>
    <t>Walmart</t>
  </si>
  <si>
    <t>Body Lotion</t>
  </si>
  <si>
    <t>Winter</t>
  </si>
  <si>
    <t>Tesco</t>
  </si>
  <si>
    <t>Serum</t>
  </si>
  <si>
    <t>Target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</si>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</sst>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quotePrefix="1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E7:H31" totalsRowShown="0" headerRowDxfId="8" headerRowBorderDxfId="14" tableBorderDxfId="15" totalsRowBorderDxfId="13">
  <autoFilter ref="E7:H31"/>
  <tableColumns count="4">
    <tableColumn id="1" name="Store" dataDxfId="12"/>
    <tableColumn id="2" name="Season" dataDxfId="11"/>
    <tableColumn id="3" name="Product" dataDxfId="10"/>
    <tableColumn id="4" name="Sal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J7:M31" totalsRowShown="0" headerRowDxfId="7" headerRowBorderDxfId="5" tableBorderDxfId="6" totalsRowBorderDxfId="4">
  <autoFilter ref="J7:M31"/>
  <tableColumns count="4">
    <tableColumn id="1" name="Store" dataDxfId="3"/>
    <tableColumn id="2" name="Season" dataDxfId="2"/>
    <tableColumn id="3" name="Product" dataDxfId="1"/>
    <tableColumn id="4" name="Quant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M31"/>
  <sheetViews>
    <sheetView showGridLines="0" tabSelected="1" topLeftCell="A7" workbookViewId="0">
      <selection activeCell="H27" sqref="H27"/>
    </sheetView>
  </sheetViews>
  <sheetFormatPr defaultRowHeight="15" x14ac:dyDescent="0.25"/>
  <cols>
    <col min="5" max="13" width="11" customWidth="1"/>
    <col min="14" max="14" width="12" customWidth="1"/>
  </cols>
  <sheetData>
    <row r="7" spans="5:13" x14ac:dyDescent="0.25">
      <c r="E7" s="3" t="s">
        <v>0</v>
      </c>
      <c r="F7" s="4" t="s">
        <v>2</v>
      </c>
      <c r="G7" s="4" t="s">
        <v>1</v>
      </c>
      <c r="H7" s="4" t="s">
        <v>13</v>
      </c>
      <c r="J7" s="3" t="s">
        <v>0</v>
      </c>
      <c r="K7" s="4" t="s">
        <v>2</v>
      </c>
      <c r="L7" s="4" t="s">
        <v>1</v>
      </c>
      <c r="M7" s="4" t="s">
        <v>3</v>
      </c>
    </row>
    <row r="8" spans="5:13" x14ac:dyDescent="0.25">
      <c r="E8" t="s">
        <v>4</v>
      </c>
      <c r="F8" s="6" t="s">
        <v>6</v>
      </c>
      <c r="G8" s="6" t="s">
        <v>8</v>
      </c>
      <c r="H8">
        <v>58056</v>
      </c>
      <c r="J8" t="s">
        <v>4</v>
      </c>
      <c r="K8" s="6" t="s">
        <v>6</v>
      </c>
      <c r="L8" s="6" t="s">
        <v>8</v>
      </c>
      <c r="M8">
        <v>67</v>
      </c>
    </row>
    <row r="9" spans="5:13" x14ac:dyDescent="0.25">
      <c r="E9" s="5"/>
      <c r="F9" s="6"/>
      <c r="G9" s="6" t="s">
        <v>11</v>
      </c>
      <c r="H9">
        <v>20397</v>
      </c>
      <c r="J9" s="5"/>
      <c r="K9" s="6"/>
      <c r="L9" s="6" t="s">
        <v>11</v>
      </c>
      <c r="M9">
        <v>42</v>
      </c>
    </row>
    <row r="10" spans="5:13" x14ac:dyDescent="0.25">
      <c r="E10" s="5"/>
      <c r="F10" s="6"/>
      <c r="G10" s="6" t="s">
        <v>5</v>
      </c>
      <c r="H10">
        <v>56405</v>
      </c>
      <c r="J10" s="5"/>
      <c r="K10" s="6"/>
      <c r="L10" s="6" t="s">
        <v>5</v>
      </c>
      <c r="M10">
        <v>11</v>
      </c>
    </row>
    <row r="11" spans="5:13" x14ac:dyDescent="0.25">
      <c r="E11" s="5"/>
      <c r="F11" s="6" t="s">
        <v>9</v>
      </c>
      <c r="G11" s="6" t="s">
        <v>8</v>
      </c>
      <c r="H11">
        <v>63807</v>
      </c>
      <c r="J11" s="5"/>
      <c r="K11" s="6" t="s">
        <v>9</v>
      </c>
      <c r="L11" s="6" t="s">
        <v>8</v>
      </c>
      <c r="M11" s="6">
        <v>89</v>
      </c>
    </row>
    <row r="12" spans="5:13" x14ac:dyDescent="0.25">
      <c r="E12" s="5"/>
      <c r="F12" s="6"/>
      <c r="G12" s="6" t="s">
        <v>11</v>
      </c>
      <c r="H12" s="6">
        <v>95761</v>
      </c>
      <c r="J12" s="5"/>
      <c r="K12" s="6"/>
      <c r="L12" s="6" t="s">
        <v>11</v>
      </c>
      <c r="M12" s="6">
        <v>52</v>
      </c>
    </row>
    <row r="13" spans="5:13" x14ac:dyDescent="0.25">
      <c r="E13" s="5"/>
      <c r="F13" s="6"/>
      <c r="G13" s="6" t="s">
        <v>5</v>
      </c>
      <c r="H13">
        <v>68128</v>
      </c>
      <c r="J13" s="5"/>
      <c r="K13" s="6"/>
      <c r="L13" s="6" t="s">
        <v>5</v>
      </c>
      <c r="M13" s="6">
        <v>19</v>
      </c>
    </row>
    <row r="14" spans="5:13" x14ac:dyDescent="0.25">
      <c r="E14" t="s">
        <v>12</v>
      </c>
      <c r="F14" s="6" t="s">
        <v>6</v>
      </c>
      <c r="G14" s="6" t="s">
        <v>8</v>
      </c>
      <c r="H14" s="6">
        <f>SUMIFS(Sheet4!$G$6:$G$34,Sheet4!$C$6:$C$34,"Target",Sheet4!$E$6:$E$34,"Summer",Sheet4!$D$6:$D$34,"Body Lotion")</f>
        <v>218065</v>
      </c>
      <c r="J14" t="s">
        <v>12</v>
      </c>
      <c r="K14" s="6" t="s">
        <v>6</v>
      </c>
      <c r="L14" s="6" t="s">
        <v>8</v>
      </c>
      <c r="M14" s="8">
        <f>SUMIFS(Sheet4!$F$6:$F$34,Sheet4!$C$6:$C$34,"Target",Sheet4!$E$6:$E$34,"Summer",Sheet4!$D$6:$D$34,"Body Lotion")</f>
        <v>191</v>
      </c>
    </row>
    <row r="15" spans="5:13" x14ac:dyDescent="0.25">
      <c r="E15" s="5"/>
      <c r="F15" s="6"/>
      <c r="G15" s="6" t="s">
        <v>11</v>
      </c>
      <c r="H15" s="6">
        <f>SUMIFS(Sheet4!$G$6:$G$34,Sheet4!$C$6:$C$34,"Target",Sheet4!$E$6:$E$34,"Summer",Sheet4!$D$6:$D$34,"Serum")</f>
        <v>44136</v>
      </c>
      <c r="J15" s="5"/>
      <c r="K15" s="6"/>
      <c r="L15" s="6" t="s">
        <v>11</v>
      </c>
      <c r="M15" s="8">
        <f>SUMIFS(Sheet4!$F$6:$F$34,Sheet4!$C$6:$C$34,"Target",Sheet4!$E$6:$E$34,"Summer",Sheet4!$D$6:$D$34,"Serum")</f>
        <v>28</v>
      </c>
    </row>
    <row r="16" spans="5:13" x14ac:dyDescent="0.25">
      <c r="E16" s="5"/>
      <c r="F16" s="6"/>
      <c r="G16" s="6" t="s">
        <v>5</v>
      </c>
      <c r="H16" s="6">
        <f>SUMIFS(Sheet4!$G$6:$G$34,Sheet4!$C$6:$C$34,"Target",Sheet4!$E$6:$E$34,"Summer",Sheet4!$D$6:$D$34,"Shampoo")</f>
        <v>8719</v>
      </c>
      <c r="J16" s="5"/>
      <c r="K16" s="6"/>
      <c r="L16" s="6" t="s">
        <v>5</v>
      </c>
      <c r="M16" s="8">
        <f>SUMIFS(Sheet4!$F$6:$F$34,Sheet4!$C$6:$C$34,"Target",Sheet4!$E$6:$E$34,"Summer",Sheet4!$D$6:$D$34,"Shampoo")</f>
        <v>75</v>
      </c>
    </row>
    <row r="17" spans="5:13" x14ac:dyDescent="0.25">
      <c r="E17" s="5"/>
      <c r="F17" s="6" t="s">
        <v>9</v>
      </c>
      <c r="G17" s="6" t="s">
        <v>8</v>
      </c>
      <c r="H17" s="6">
        <f>SUMIFS(Sheet4!$G$6:$G$34,Sheet4!$C$6:$C$34,"Target",Sheet4!$E$6:$E$34,"Winter",Sheet4!$D$6:$D$34,"Body Lotion")</f>
        <v>0</v>
      </c>
      <c r="J17" s="5"/>
      <c r="K17" s="6" t="s">
        <v>9</v>
      </c>
      <c r="L17" s="6" t="s">
        <v>8</v>
      </c>
      <c r="M17" s="6">
        <f>SUMIFS(Sheet4!$F$6:$F$34,Sheet4!$C$6:$C$34,"Target",Sheet4!$E$6:$E$34,"Winter",Sheet4!$D$6:$D$34,"Body Lotion")</f>
        <v>0</v>
      </c>
    </row>
    <row r="18" spans="5:13" x14ac:dyDescent="0.25">
      <c r="E18" s="5"/>
      <c r="F18" s="6"/>
      <c r="G18" s="6" t="s">
        <v>11</v>
      </c>
      <c r="H18" s="6">
        <f>SUMIFS(Sheet4!$G$6:$G$34,Sheet4!$C$6:$C$34,"Target",Sheet4!$E$6:$E$34,"Winter",Sheet4!$D$6:$D$34,"Serum")</f>
        <v>118171</v>
      </c>
      <c r="J18" s="5"/>
      <c r="K18" s="6"/>
      <c r="L18" s="6" t="s">
        <v>11</v>
      </c>
      <c r="M18" s="6">
        <f>SUMIFS(Sheet4!$F$6:$F$34,Sheet4!$C$6:$C$34,"Target",Sheet4!$E$6:$E$34,"Winter",Sheet4!$D$6:$D$34,"Serum")</f>
        <v>108</v>
      </c>
    </row>
    <row r="19" spans="5:13" x14ac:dyDescent="0.25">
      <c r="E19" s="5"/>
      <c r="F19" s="6"/>
      <c r="G19" s="6" t="s">
        <v>5</v>
      </c>
      <c r="H19" s="6">
        <f>SUMIFS(Sheet4!$G$6:$G$34,Sheet4!$C$6:$C$34,"Target",Sheet4!$E$6:$E$34,"Winter",Sheet4!$D$6:$D$34,"Shampoo")</f>
        <v>23087</v>
      </c>
      <c r="J19" s="5"/>
      <c r="K19" s="6"/>
      <c r="L19" s="6" t="s">
        <v>5</v>
      </c>
      <c r="M19" s="6">
        <f>SUMIFS(Sheet4!$F$6:$F$34,Sheet4!$C$6:$C$34,"Target",Sheet4!$E$6:$E$34,"Winter",Sheet4!$D$6:$D$34,"Shampoo")</f>
        <v>35</v>
      </c>
    </row>
    <row r="20" spans="5:13" x14ac:dyDescent="0.25">
      <c r="E20" t="s">
        <v>10</v>
      </c>
      <c r="F20" s="6" t="s">
        <v>6</v>
      </c>
      <c r="G20" s="6" t="s">
        <v>8</v>
      </c>
      <c r="H20" s="6">
        <f>SUMIFS(Sheet4!$G$6:$G$34,Sheet4!$C$6:$C$34,"Tesco",Sheet4!$E$6:$E$34,"Summer",Sheet4!$D$6:$D$34,"Body Lotion")</f>
        <v>0</v>
      </c>
      <c r="J20" t="s">
        <v>10</v>
      </c>
      <c r="K20" s="6" t="s">
        <v>6</v>
      </c>
      <c r="L20" s="6" t="s">
        <v>8</v>
      </c>
      <c r="M20" s="6">
        <f>SUMIFS(Sheet4!$F$6:$F$34,Sheet4!$C$6:$C$34,"Tesco",Sheet4!$E$6:$E$34,"Summer",Sheet4!$D$6:$D$34,"Body Lotion")</f>
        <v>0</v>
      </c>
    </row>
    <row r="21" spans="5:13" x14ac:dyDescent="0.25">
      <c r="E21" s="5"/>
      <c r="F21" s="6"/>
      <c r="G21" s="6" t="s">
        <v>11</v>
      </c>
      <c r="H21" s="6">
        <f>SUMIFS(Sheet4!$G$6:$G$34,Sheet4!$C$6:$C$34,"Tesco",Sheet4!$E$6:$E$34,"Summer",Sheet4!$D$6:$D$34,"Serum")</f>
        <v>28747</v>
      </c>
      <c r="J21" s="5"/>
      <c r="K21" s="6"/>
      <c r="L21" s="6" t="s">
        <v>11</v>
      </c>
      <c r="M21" s="6">
        <f>SUMIFS(Sheet4!$F$6:$F$34,Sheet4!$C$6:$C$34,"Tesco",Sheet4!$E$6:$E$34,"Summer",Sheet4!$D$6:$D$34,"Serum")</f>
        <v>27</v>
      </c>
    </row>
    <row r="22" spans="5:13" x14ac:dyDescent="0.25">
      <c r="E22" s="5"/>
      <c r="F22" s="6"/>
      <c r="G22" s="6" t="s">
        <v>5</v>
      </c>
      <c r="H22" s="6">
        <f>SUMIFS(Sheet4!$G$6:$G$34,Sheet4!$C$6:$C$34,"Tesco",Sheet4!$E$6:$E$34,"Summer",Sheet4!$D$6:$D$34,"Shampoo")</f>
        <v>0</v>
      </c>
      <c r="J22" s="5"/>
      <c r="K22" s="6"/>
      <c r="L22" s="6" t="s">
        <v>5</v>
      </c>
      <c r="M22" s="6">
        <f>SUMIFS(Sheet4!$F$6:$F$34,Sheet4!$C$6:$C$34,"Tesco",Sheet4!$E$6:$E$34,"Summer",Sheet4!$D$6:$D$34,"Shampoo")</f>
        <v>0</v>
      </c>
    </row>
    <row r="23" spans="5:13" x14ac:dyDescent="0.25">
      <c r="E23" s="2"/>
      <c r="F23" s="7" t="s">
        <v>9</v>
      </c>
      <c r="G23" s="6" t="s">
        <v>8</v>
      </c>
      <c r="H23" s="6">
        <f>SUMIFS(Sheet4!$G$6:$G$34,Sheet4!$C$6:$C$34,"Tesco",Sheet4!$E$6:$E$34,"Winter",Sheet4!$D$6:$D$34,"Body Lotion")</f>
        <v>153169</v>
      </c>
      <c r="J23" s="2"/>
      <c r="K23" s="7" t="s">
        <v>9</v>
      </c>
      <c r="L23" s="6" t="s">
        <v>8</v>
      </c>
      <c r="M23" s="6">
        <f>SUMIFS(Sheet4!$F$6:$F$34,Sheet4!$C$6:$C$34,"Tesco",Sheet4!$E$6:$E$34,"Winter",Sheet4!$D$6:$D$34,"Body Lotion")</f>
        <v>104</v>
      </c>
    </row>
    <row r="24" spans="5:13" x14ac:dyDescent="0.25">
      <c r="E24" s="5"/>
      <c r="F24" s="6"/>
      <c r="G24" s="6" t="s">
        <v>11</v>
      </c>
      <c r="H24" s="6">
        <f>SUMIFS(Sheet4!$G$6:$G$34,Sheet4!$C$6:$C$34,"Tesco",Sheet4!$E$6:$E$34,"Winter",Sheet4!$D$6:$D$34,"Serum")</f>
        <v>22518</v>
      </c>
      <c r="J24" s="5"/>
      <c r="K24" s="6"/>
      <c r="L24" s="6" t="s">
        <v>11</v>
      </c>
      <c r="M24" s="6">
        <f>SUMIFS(Sheet4!$F$6:$F$34,Sheet4!$C$6:$C$34,"Tesco",Sheet4!$E$6:$E$34,"Winter",Sheet4!$D$6:$D$34,"Serum")</f>
        <v>5</v>
      </c>
    </row>
    <row r="25" spans="5:13" x14ac:dyDescent="0.25">
      <c r="E25" s="5"/>
      <c r="F25" s="6"/>
      <c r="G25" s="6" t="s">
        <v>5</v>
      </c>
      <c r="H25" s="6">
        <f>SUMIFS(Sheet4!$G$6:$G$34,Sheet4!$C$6:$C$34,"Tesco",Sheet4!$E$6:$E$34,"Winter",Sheet4!$D$6:$D$34,"Shampoo")</f>
        <v>125251</v>
      </c>
      <c r="J25" s="5"/>
      <c r="K25" s="6"/>
      <c r="L25" s="6" t="s">
        <v>5</v>
      </c>
      <c r="M25" s="6">
        <f>SUMIFS(Sheet4!$F$6:$F$34,Sheet4!$C$6:$C$34,"Tesco",Sheet4!$E$6:$E$34,"Winter",Sheet4!$D$6:$D$34,"Shampoo")</f>
        <v>117</v>
      </c>
    </row>
    <row r="26" spans="5:13" x14ac:dyDescent="0.25">
      <c r="E26" t="s">
        <v>7</v>
      </c>
      <c r="F26" s="6" t="s">
        <v>6</v>
      </c>
      <c r="G26" s="6" t="s">
        <v>8</v>
      </c>
      <c r="H26" s="6">
        <f>SUMIFS(Sheet4!$G$6:$G$34,Sheet4!$C$6:$C$34,"Walmart",Sheet4!$E$6:$E$34,"Summer",Sheet4!$D$6:$D$34,"Body Lotion")</f>
        <v>60576</v>
      </c>
      <c r="J26" t="s">
        <v>7</v>
      </c>
      <c r="K26" s="6" t="s">
        <v>6</v>
      </c>
      <c r="L26" s="6" t="s">
        <v>8</v>
      </c>
      <c r="M26" s="6">
        <f>SUMIFS(Sheet4!$F$6:$F$34,Sheet4!$C$6:$C$34,"Walmart",Sheet4!$E$6:$E$34,"Summer",Sheet4!$D$6:$D$34,"Body Lotion")</f>
        <v>148</v>
      </c>
    </row>
    <row r="27" spans="5:13" x14ac:dyDescent="0.25">
      <c r="E27" s="5"/>
      <c r="F27" s="6"/>
      <c r="G27" s="6" t="s">
        <v>11</v>
      </c>
      <c r="H27" s="6">
        <f>SUMIFS(Sheet4!$G$6:$G$34,Sheet4!$C$6:$C$34,"Walmart",Sheet4!$E$6:$E$34,"Summer",Sheet4!$D$6:$D$34,"Serum")</f>
        <v>56781</v>
      </c>
      <c r="J27" s="5"/>
      <c r="K27" s="6"/>
      <c r="L27" s="6" t="s">
        <v>11</v>
      </c>
      <c r="M27" s="6">
        <f>SUMIFS(Sheet4!$F$6:$F$34,Sheet4!$C$6:$C$34,"Walmart",Sheet4!$E$6:$E$34,"Summer",Sheet4!$D$6:$D$34,"Serum")</f>
        <v>90</v>
      </c>
    </row>
    <row r="28" spans="5:13" x14ac:dyDescent="0.25">
      <c r="E28" s="5"/>
      <c r="F28" s="6"/>
      <c r="G28" s="6" t="s">
        <v>5</v>
      </c>
      <c r="H28" s="6">
        <f>SUMIFS(Sheet4!$G$6:$G$34,Sheet4!$C$6:$C$34,"Walmart",Sheet4!$E$6:$E$34,"Summer",Sheet4!$D$6:$D$34,"Shampoo")</f>
        <v>66450</v>
      </c>
      <c r="J28" s="5"/>
      <c r="K28" s="6"/>
      <c r="L28" s="6" t="s">
        <v>5</v>
      </c>
      <c r="M28" s="6">
        <f>SUMIFS(Sheet4!$F$6:$F$34,Sheet4!$C$6:$C$34,"Walmart",Sheet4!$E$6:$E$34,"Summer",Sheet4!$D$6:$D$34,"Shampoo")</f>
        <v>132</v>
      </c>
    </row>
    <row r="29" spans="5:13" x14ac:dyDescent="0.25">
      <c r="E29" s="5"/>
      <c r="F29" s="6" t="s">
        <v>9</v>
      </c>
      <c r="G29" s="6" t="s">
        <v>8</v>
      </c>
      <c r="H29" s="6">
        <f>SUMIFS(Sheet4!$G$6:$G$34,Sheet4!$C$6:$C$34,"Walmart",Sheet4!$E$6:$E$34,"Winter",Sheet4!$D$6:$D$34,"Body Lotion")</f>
        <v>64554</v>
      </c>
      <c r="J29" s="5"/>
      <c r="K29" s="6" t="s">
        <v>9</v>
      </c>
      <c r="L29" s="6" t="s">
        <v>8</v>
      </c>
      <c r="M29" s="6">
        <f>SUMIFS(Sheet4!$F$6:$F$34,Sheet4!$C$6:$C$34,"Walmart",Sheet4!$E$6:$E$34,"Winter",Sheet4!$D$6:$D$34,"Body Lotion")</f>
        <v>78</v>
      </c>
    </row>
    <row r="30" spans="5:13" x14ac:dyDescent="0.25">
      <c r="E30" s="5"/>
      <c r="F30" s="6"/>
      <c r="G30" s="6" t="s">
        <v>11</v>
      </c>
      <c r="H30" s="6">
        <f>SUMIFS(Sheet4!$G$6:$G$34,Sheet4!$C$6:$C$34,"Walmart",Sheet4!$E$6:$E$34,"Winter",Sheet4!$D$6:$D$34,"Serum")</f>
        <v>72283</v>
      </c>
      <c r="J30" s="5"/>
      <c r="K30" s="6"/>
      <c r="L30" s="6" t="s">
        <v>11</v>
      </c>
      <c r="M30" s="6">
        <f>SUMIFS(Sheet4!$F$6:$F$34,Sheet4!$C$6:$C$34,"Walmart",Sheet4!$E$6:$E$34,"Winter",Sheet4!$D$6:$D$34,"Serum")</f>
        <v>72</v>
      </c>
    </row>
    <row r="31" spans="5:13" x14ac:dyDescent="0.25">
      <c r="E31" s="2"/>
      <c r="F31" s="7"/>
      <c r="G31" s="6" t="s">
        <v>5</v>
      </c>
      <c r="H31" s="6">
        <f>SUMIFS(Sheet4!$G$6:$G$34,Sheet4!$C$6:$C$34,"Walmart",Sheet4!$E$6:$E$34,"Winter",Sheet4!$D$6:$D$34,"Shampoo")</f>
        <v>0</v>
      </c>
      <c r="J31" s="2"/>
      <c r="K31" s="7"/>
      <c r="L31" s="6" t="s">
        <v>5</v>
      </c>
      <c r="M31" s="6">
        <f>SUMIFS(Sheet4!$F$6:$F$34,Sheet4!$C$6:$C$34,"Walmart",Sheet4!$E$6:$E$34,"Winter",Sheet4!$D$6:$D$34,"Shampoo")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34"/>
  <sheetViews>
    <sheetView topLeftCell="A8" workbookViewId="0">
      <selection activeCell="G38" sqref="F38:G38"/>
    </sheetView>
  </sheetViews>
  <sheetFormatPr defaultRowHeight="15" x14ac:dyDescent="0.25"/>
  <sheetData>
    <row r="5" spans="3:7" x14ac:dyDescent="0.25">
      <c r="C5" s="1" t="s">
        <v>0</v>
      </c>
      <c r="D5" s="1" t="s">
        <v>1</v>
      </c>
      <c r="E5" s="1" t="s">
        <v>2</v>
      </c>
      <c r="F5" s="1" t="s">
        <v>3</v>
      </c>
      <c r="G5" s="1" t="s">
        <v>13</v>
      </c>
    </row>
    <row r="6" spans="3:7" ht="15" customHeight="1" x14ac:dyDescent="0.25">
      <c r="C6" t="s">
        <v>4</v>
      </c>
      <c r="D6" t="s">
        <v>5</v>
      </c>
      <c r="E6" t="s">
        <v>6</v>
      </c>
      <c r="F6">
        <v>11</v>
      </c>
      <c r="G6">
        <v>56405</v>
      </c>
    </row>
    <row r="7" spans="3:7" ht="15" customHeight="1" x14ac:dyDescent="0.25">
      <c r="C7" t="s">
        <v>7</v>
      </c>
      <c r="D7" t="s">
        <v>8</v>
      </c>
      <c r="E7" t="s">
        <v>9</v>
      </c>
      <c r="F7">
        <v>78</v>
      </c>
      <c r="G7">
        <v>64554</v>
      </c>
    </row>
    <row r="8" spans="3:7" ht="15" customHeight="1" x14ac:dyDescent="0.25">
      <c r="C8" t="s">
        <v>10</v>
      </c>
      <c r="D8" t="s">
        <v>11</v>
      </c>
      <c r="E8" t="s">
        <v>6</v>
      </c>
      <c r="F8">
        <v>27</v>
      </c>
      <c r="G8">
        <v>28747</v>
      </c>
    </row>
    <row r="9" spans="3:7" ht="15" customHeight="1" x14ac:dyDescent="0.25">
      <c r="C9" t="s">
        <v>10</v>
      </c>
      <c r="D9" t="s">
        <v>11</v>
      </c>
      <c r="E9" t="s">
        <v>9</v>
      </c>
      <c r="F9">
        <v>5</v>
      </c>
      <c r="G9">
        <v>22518</v>
      </c>
    </row>
    <row r="10" spans="3:7" ht="15" customHeight="1" x14ac:dyDescent="0.25">
      <c r="C10" t="s">
        <v>7</v>
      </c>
      <c r="D10" t="s">
        <v>5</v>
      </c>
      <c r="E10" t="s">
        <v>6</v>
      </c>
      <c r="F10">
        <v>70</v>
      </c>
      <c r="G10">
        <v>11760</v>
      </c>
    </row>
    <row r="11" spans="3:7" ht="15" customHeight="1" x14ac:dyDescent="0.25">
      <c r="C11" t="s">
        <v>4</v>
      </c>
      <c r="D11" t="s">
        <v>8</v>
      </c>
      <c r="E11" t="s">
        <v>9</v>
      </c>
      <c r="F11">
        <v>89</v>
      </c>
      <c r="G11">
        <v>63807</v>
      </c>
    </row>
    <row r="12" spans="3:7" x14ac:dyDescent="0.25">
      <c r="C12" t="s">
        <v>12</v>
      </c>
      <c r="D12" t="s">
        <v>8</v>
      </c>
      <c r="E12" t="s">
        <v>6</v>
      </c>
      <c r="F12">
        <v>31</v>
      </c>
      <c r="G12">
        <v>27540</v>
      </c>
    </row>
    <row r="13" spans="3:7" ht="15" customHeight="1" x14ac:dyDescent="0.25">
      <c r="C13" t="s">
        <v>10</v>
      </c>
      <c r="D13" t="s">
        <v>8</v>
      </c>
      <c r="E13" t="s">
        <v>9</v>
      </c>
      <c r="F13">
        <v>41</v>
      </c>
      <c r="G13">
        <v>25678</v>
      </c>
    </row>
    <row r="14" spans="3:7" ht="15" customHeight="1" x14ac:dyDescent="0.25">
      <c r="C14" t="s">
        <v>7</v>
      </c>
      <c r="D14" t="s">
        <v>11</v>
      </c>
      <c r="E14" t="s">
        <v>9</v>
      </c>
      <c r="F14">
        <v>72</v>
      </c>
      <c r="G14">
        <v>72283</v>
      </c>
    </row>
    <row r="15" spans="3:7" ht="15" customHeight="1" x14ac:dyDescent="0.25">
      <c r="C15" t="s">
        <v>7</v>
      </c>
      <c r="D15" t="s">
        <v>5</v>
      </c>
      <c r="E15" t="s">
        <v>6</v>
      </c>
      <c r="F15">
        <v>62</v>
      </c>
      <c r="G15">
        <v>54690</v>
      </c>
    </row>
    <row r="16" spans="3:7" ht="15" customHeight="1" x14ac:dyDescent="0.25">
      <c r="C16" t="s">
        <v>4</v>
      </c>
      <c r="D16" t="s">
        <v>11</v>
      </c>
      <c r="E16" t="s">
        <v>9</v>
      </c>
      <c r="F16">
        <v>32</v>
      </c>
      <c r="G16">
        <v>95335</v>
      </c>
    </row>
    <row r="17" spans="3:7" ht="15" customHeight="1" x14ac:dyDescent="0.25">
      <c r="C17" t="s">
        <v>7</v>
      </c>
      <c r="D17" t="s">
        <v>8</v>
      </c>
      <c r="E17" t="s">
        <v>6</v>
      </c>
      <c r="F17">
        <v>66</v>
      </c>
      <c r="G17">
        <v>23522</v>
      </c>
    </row>
    <row r="18" spans="3:7" x14ac:dyDescent="0.25">
      <c r="C18" t="s">
        <v>12</v>
      </c>
      <c r="D18" t="s">
        <v>5</v>
      </c>
      <c r="E18" t="s">
        <v>6</v>
      </c>
      <c r="F18">
        <v>75</v>
      </c>
      <c r="G18">
        <v>8719</v>
      </c>
    </row>
    <row r="19" spans="3:7" x14ac:dyDescent="0.25">
      <c r="C19" t="s">
        <v>12</v>
      </c>
      <c r="D19" t="s">
        <v>8</v>
      </c>
      <c r="E19" t="s">
        <v>6</v>
      </c>
      <c r="F19">
        <v>98</v>
      </c>
      <c r="G19">
        <v>97551</v>
      </c>
    </row>
    <row r="20" spans="3:7" x14ac:dyDescent="0.25">
      <c r="C20" t="s">
        <v>12</v>
      </c>
      <c r="D20" t="s">
        <v>8</v>
      </c>
      <c r="E20" t="s">
        <v>6</v>
      </c>
      <c r="F20">
        <v>62</v>
      </c>
      <c r="G20">
        <v>92974</v>
      </c>
    </row>
    <row r="21" spans="3:7" x14ac:dyDescent="0.25">
      <c r="C21" t="s">
        <v>12</v>
      </c>
      <c r="D21" t="s">
        <v>11</v>
      </c>
      <c r="E21" t="s">
        <v>9</v>
      </c>
      <c r="F21">
        <v>97</v>
      </c>
      <c r="G21">
        <v>20140</v>
      </c>
    </row>
    <row r="22" spans="3:7" x14ac:dyDescent="0.25">
      <c r="C22" t="s">
        <v>12</v>
      </c>
      <c r="D22" t="s">
        <v>5</v>
      </c>
      <c r="E22" t="s">
        <v>9</v>
      </c>
      <c r="F22">
        <v>35</v>
      </c>
      <c r="G22">
        <v>23087</v>
      </c>
    </row>
    <row r="23" spans="3:7" ht="15" customHeight="1" x14ac:dyDescent="0.25">
      <c r="C23" t="s">
        <v>10</v>
      </c>
      <c r="D23" t="s">
        <v>5</v>
      </c>
      <c r="E23" t="s">
        <v>9</v>
      </c>
      <c r="F23">
        <v>34</v>
      </c>
      <c r="G23">
        <v>34831</v>
      </c>
    </row>
    <row r="24" spans="3:7" ht="15" customHeight="1" x14ac:dyDescent="0.25">
      <c r="C24" t="s">
        <v>4</v>
      </c>
      <c r="D24" t="s">
        <v>5</v>
      </c>
      <c r="E24" t="s">
        <v>9</v>
      </c>
      <c r="F24">
        <v>19</v>
      </c>
      <c r="G24">
        <v>68128</v>
      </c>
    </row>
    <row r="25" spans="3:7" ht="15" customHeight="1" x14ac:dyDescent="0.25">
      <c r="C25" t="s">
        <v>7</v>
      </c>
      <c r="D25" t="s">
        <v>8</v>
      </c>
      <c r="E25" t="s">
        <v>6</v>
      </c>
      <c r="F25">
        <v>82</v>
      </c>
      <c r="G25">
        <v>37054</v>
      </c>
    </row>
    <row r="26" spans="3:7" x14ac:dyDescent="0.25">
      <c r="C26" t="s">
        <v>12</v>
      </c>
      <c r="D26" t="s">
        <v>11</v>
      </c>
      <c r="E26" t="s">
        <v>6</v>
      </c>
      <c r="F26">
        <v>28</v>
      </c>
      <c r="G26">
        <v>44136</v>
      </c>
    </row>
    <row r="27" spans="3:7" ht="15" customHeight="1" x14ac:dyDescent="0.25">
      <c r="C27" t="s">
        <v>10</v>
      </c>
      <c r="D27" t="s">
        <v>5</v>
      </c>
      <c r="E27" t="s">
        <v>9</v>
      </c>
      <c r="F27">
        <v>83</v>
      </c>
      <c r="G27">
        <v>90420</v>
      </c>
    </row>
    <row r="28" spans="3:7" ht="15" customHeight="1" x14ac:dyDescent="0.25">
      <c r="C28" t="s">
        <v>4</v>
      </c>
      <c r="D28" t="s">
        <v>11</v>
      </c>
      <c r="E28" t="s">
        <v>9</v>
      </c>
      <c r="F28">
        <v>20</v>
      </c>
      <c r="G28">
        <v>426</v>
      </c>
    </row>
    <row r="29" spans="3:7" ht="15" customHeight="1" x14ac:dyDescent="0.25">
      <c r="C29" t="s">
        <v>10</v>
      </c>
      <c r="D29" t="s">
        <v>8</v>
      </c>
      <c r="E29" t="s">
        <v>9</v>
      </c>
      <c r="F29">
        <v>45</v>
      </c>
      <c r="G29">
        <v>33774</v>
      </c>
    </row>
    <row r="30" spans="3:7" ht="15" customHeight="1" x14ac:dyDescent="0.25">
      <c r="C30" t="s">
        <v>10</v>
      </c>
      <c r="D30" t="s">
        <v>8</v>
      </c>
      <c r="E30" t="s">
        <v>9</v>
      </c>
      <c r="F30">
        <v>18</v>
      </c>
      <c r="G30">
        <v>93717</v>
      </c>
    </row>
    <row r="31" spans="3:7" ht="15" customHeight="1" x14ac:dyDescent="0.25">
      <c r="C31" t="s">
        <v>4</v>
      </c>
      <c r="D31" t="s">
        <v>8</v>
      </c>
      <c r="E31" t="s">
        <v>6</v>
      </c>
      <c r="F31">
        <v>67</v>
      </c>
      <c r="G31">
        <v>58056</v>
      </c>
    </row>
    <row r="32" spans="3:7" ht="15" customHeight="1" x14ac:dyDescent="0.25">
      <c r="C32" t="s">
        <v>4</v>
      </c>
      <c r="D32" t="s">
        <v>11</v>
      </c>
      <c r="E32" t="s">
        <v>6</v>
      </c>
      <c r="F32">
        <v>42</v>
      </c>
      <c r="G32">
        <v>20397</v>
      </c>
    </row>
    <row r="33" spans="3:7" x14ac:dyDescent="0.25">
      <c r="C33" t="s">
        <v>12</v>
      </c>
      <c r="D33" t="s">
        <v>11</v>
      </c>
      <c r="E33" t="s">
        <v>9</v>
      </c>
      <c r="F33">
        <v>11</v>
      </c>
      <c r="G33">
        <v>98031</v>
      </c>
    </row>
    <row r="34" spans="3:7" ht="15" customHeight="1" x14ac:dyDescent="0.25">
      <c r="C34" t="s">
        <v>7</v>
      </c>
      <c r="D34" t="s">
        <v>11</v>
      </c>
      <c r="E34" t="s">
        <v>6</v>
      </c>
      <c r="F34">
        <v>90</v>
      </c>
      <c r="G34">
        <v>56781</v>
      </c>
    </row>
  </sheetData>
  <autoFilter ref="C5:G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2019-06-27T05:41:36Z</dcterms:created>
  <dcterms:modified xsi:type="dcterms:W3CDTF">2019-06-27T06:52:27Z</dcterms:modified>
</cp:coreProperties>
</file>