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rotallent DS plus\Assignment\Assignment 5\"/>
    </mc:Choice>
  </mc:AlternateContent>
  <bookViews>
    <workbookView xWindow="0" yWindow="0" windowWidth="16395" windowHeight="5160" activeTab="3"/>
  </bookViews>
  <sheets>
    <sheet name="Region" sheetId="2" r:id="rId1"/>
    <sheet name="Employees" sheetId="5" r:id="rId2"/>
    <sheet name="Project Details" sheetId="6" r:id="rId3"/>
    <sheet name="Campus Informatio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6" l="1"/>
  <c r="B5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8" i="5"/>
  <c r="D10" i="5" l="1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9" i="5"/>
  <c r="D8" i="5"/>
  <c r="C8" i="5"/>
  <c r="C3" i="7"/>
  <c r="C4" i="7"/>
  <c r="C5" i="7"/>
  <c r="C6" i="7"/>
  <c r="C7" i="7"/>
  <c r="C8" i="7"/>
  <c r="C9" i="7"/>
  <c r="C2" i="7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B11" i="6"/>
  <c r="B10" i="6"/>
  <c r="F5" i="2"/>
  <c r="F6" i="2"/>
  <c r="F7" i="2"/>
  <c r="F4" i="2"/>
</calcChain>
</file>

<file path=xl/sharedStrings.xml><?xml version="1.0" encoding="utf-8"?>
<sst xmlns="http://schemas.openxmlformats.org/spreadsheetml/2006/main" count="78" uniqueCount="76">
  <si>
    <t>Region</t>
  </si>
  <si>
    <t>Quarter 1</t>
  </si>
  <si>
    <t>Quarter 2</t>
  </si>
  <si>
    <t>Quarter 3</t>
  </si>
  <si>
    <t>Quarter 4</t>
  </si>
  <si>
    <t>Total</t>
  </si>
  <si>
    <t>North</t>
  </si>
  <si>
    <t>South</t>
  </si>
  <si>
    <t>East</t>
  </si>
  <si>
    <t>West</t>
  </si>
  <si>
    <t>Current Date</t>
  </si>
  <si>
    <t>Over 20 Years Tenure</t>
  </si>
  <si>
    <t>Employee</t>
  </si>
  <si>
    <t>Hire Date</t>
  </si>
  <si>
    <t>Years of Service</t>
  </si>
  <si>
    <t>Claire Watson</t>
  </si>
  <si>
    <t>Paulette Diaz</t>
  </si>
  <si>
    <t>Gwen Patrick</t>
  </si>
  <si>
    <t>Cecelia Nash</t>
  </si>
  <si>
    <t>Terrance Reyes</t>
  </si>
  <si>
    <t>Kay Tate</t>
  </si>
  <si>
    <t>Jenny Washington</t>
  </si>
  <si>
    <t>Randal Chandler</t>
  </si>
  <si>
    <t>Mercedes Hale</t>
  </si>
  <si>
    <t>Christina Day</t>
  </si>
  <si>
    <t>Ernestine French</t>
  </si>
  <si>
    <t>Becky Woods</t>
  </si>
  <si>
    <t>Noah Green</t>
  </si>
  <si>
    <t>Suzanne Maxwell</t>
  </si>
  <si>
    <t>Roman Carr</t>
  </si>
  <si>
    <t>Ignacio Hunter</t>
  </si>
  <si>
    <t>Glenn Meyer</t>
  </si>
  <si>
    <t>Monique Cohen</t>
  </si>
  <si>
    <t>Rosie Newton</t>
  </si>
  <si>
    <t>Muriel Thomas</t>
  </si>
  <si>
    <t>Bernice Gray</t>
  </si>
  <si>
    <t>Maurice Morrison</t>
  </si>
  <si>
    <t>Winston Vargas</t>
  </si>
  <si>
    <t>Ted Riley</t>
  </si>
  <si>
    <t>Agnes Fernandez</t>
  </si>
  <si>
    <t>Cary Nichols</t>
  </si>
  <si>
    <t>Sonja Adkins</t>
  </si>
  <si>
    <t>Cora Neal</t>
  </si>
  <si>
    <t>Jermaine Blake</t>
  </si>
  <si>
    <t>Adrian Barnes</t>
  </si>
  <si>
    <t>Project Information</t>
  </si>
  <si>
    <t xml:space="preserve">Description </t>
  </si>
  <si>
    <t>Date</t>
  </si>
  <si>
    <t>Start date of project</t>
  </si>
  <si>
    <t>End date of project</t>
  </si>
  <si>
    <t>Total Work Days</t>
  </si>
  <si>
    <t>First Name</t>
  </si>
  <si>
    <t>Last Name</t>
  </si>
  <si>
    <t>Full Name</t>
  </si>
  <si>
    <t>Minnie</t>
  </si>
  <si>
    <t>Pope</t>
  </si>
  <si>
    <t>Terry</t>
  </si>
  <si>
    <t>Hart</t>
  </si>
  <si>
    <t>Dianna</t>
  </si>
  <si>
    <t>Watts</t>
  </si>
  <si>
    <t>Martha</t>
  </si>
  <si>
    <t>Fernandez</t>
  </si>
  <si>
    <t>Alyssa</t>
  </si>
  <si>
    <t>Underwood</t>
  </si>
  <si>
    <t>Dexter</t>
  </si>
  <si>
    <t>Cox</t>
  </si>
  <si>
    <t>Julius</t>
  </si>
  <si>
    <t>Ferguson</t>
  </si>
  <si>
    <t>Hannah</t>
  </si>
  <si>
    <t>Duncan</t>
  </si>
  <si>
    <t>Seasonal Shut Down Day</t>
  </si>
  <si>
    <t>Introtallent Quarterly Sales</t>
  </si>
  <si>
    <t>Introtallent Employee Tenure</t>
  </si>
  <si>
    <t>networkdays</t>
  </si>
  <si>
    <t>Networkdays(holiday)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</si>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</sst>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4" sqref="G14"/>
    </sheetView>
  </sheetViews>
  <sheetFormatPr defaultRowHeight="15" x14ac:dyDescent="0.25"/>
  <cols>
    <col min="1" max="1" width="6.7109375" bestFit="1" customWidth="1"/>
    <col min="2" max="5" width="8.85546875" bestFit="1" customWidth="1"/>
    <col min="6" max="6" width="8" bestFit="1" customWidth="1"/>
  </cols>
  <sheetData>
    <row r="1" spans="1:6" ht="15.75" x14ac:dyDescent="0.25">
      <c r="A1" s="6" t="s">
        <v>71</v>
      </c>
      <c r="B1" s="7"/>
      <c r="C1" s="7"/>
      <c r="D1" s="7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2">
        <v>4674</v>
      </c>
      <c r="C4" s="2">
        <v>3840</v>
      </c>
      <c r="D4" s="2">
        <v>4272</v>
      </c>
      <c r="E4" s="2">
        <v>5224</v>
      </c>
      <c r="F4" s="2">
        <f>SUM(B4:E4)</f>
        <v>18010</v>
      </c>
    </row>
    <row r="5" spans="1:6" x14ac:dyDescent="0.25">
      <c r="A5" s="1" t="s">
        <v>7</v>
      </c>
      <c r="B5" s="2">
        <v>4623</v>
      </c>
      <c r="C5" s="2">
        <v>4871</v>
      </c>
      <c r="D5" s="2">
        <v>4490</v>
      </c>
      <c r="E5" s="2">
        <v>5298</v>
      </c>
      <c r="F5" s="2">
        <f t="shared" ref="F5:F7" si="0">SUM(B5:E5)</f>
        <v>19282</v>
      </c>
    </row>
    <row r="6" spans="1:6" x14ac:dyDescent="0.25">
      <c r="A6" s="1" t="s">
        <v>8</v>
      </c>
      <c r="B6" s="2">
        <v>4345</v>
      </c>
      <c r="C6" s="2">
        <v>4807</v>
      </c>
      <c r="D6" s="2">
        <v>4584</v>
      </c>
      <c r="E6" s="2">
        <v>4606</v>
      </c>
      <c r="F6" s="2">
        <f t="shared" si="0"/>
        <v>18342</v>
      </c>
    </row>
    <row r="7" spans="1:6" x14ac:dyDescent="0.25">
      <c r="A7" s="1" t="s">
        <v>9</v>
      </c>
      <c r="B7" s="2">
        <v>5185</v>
      </c>
      <c r="C7" s="2">
        <v>4608</v>
      </c>
      <c r="D7" s="2">
        <v>5789</v>
      </c>
      <c r="E7" s="2">
        <v>3663</v>
      </c>
      <c r="F7" s="2">
        <f t="shared" si="0"/>
        <v>19245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6" sqref="B6"/>
    </sheetView>
  </sheetViews>
  <sheetFormatPr defaultRowHeight="15" x14ac:dyDescent="0.25"/>
  <cols>
    <col min="1" max="1" width="20.7109375" customWidth="1"/>
    <col min="2" max="2" width="12" bestFit="1" customWidth="1"/>
    <col min="3" max="3" width="14" bestFit="1" customWidth="1"/>
    <col min="4" max="4" width="19.5703125" customWidth="1"/>
    <col min="5" max="5" width="15" customWidth="1"/>
  </cols>
  <sheetData>
    <row r="1" spans="1:5" ht="15.75" x14ac:dyDescent="0.25">
      <c r="A1" s="6" t="s">
        <v>72</v>
      </c>
    </row>
    <row r="3" spans="1:5" x14ac:dyDescent="0.25">
      <c r="A3" s="8" t="s">
        <v>10</v>
      </c>
      <c r="B3" s="3">
        <v>43635</v>
      </c>
    </row>
    <row r="5" spans="1:5" x14ac:dyDescent="0.25">
      <c r="A5" s="8" t="s">
        <v>11</v>
      </c>
      <c r="B5">
        <f>COUNTIF(E8:E37,E5)</f>
        <v>7</v>
      </c>
      <c r="E5" t="s">
        <v>75</v>
      </c>
    </row>
    <row r="7" spans="1:5" x14ac:dyDescent="0.25">
      <c r="A7" s="8" t="s">
        <v>12</v>
      </c>
      <c r="B7" s="8" t="s">
        <v>13</v>
      </c>
      <c r="C7" s="8" t="s">
        <v>14</v>
      </c>
    </row>
    <row r="8" spans="1:5" x14ac:dyDescent="0.25">
      <c r="A8" t="s">
        <v>15</v>
      </c>
      <c r="B8" s="3">
        <v>40230</v>
      </c>
      <c r="C8" s="5">
        <f>DAYS360(B8,$B$3)/365</f>
        <v>9.1999999999999993</v>
      </c>
      <c r="D8" s="3" t="str">
        <f>DATEDIF(B8,$B$3,"Y")&amp;" Years, "&amp; DATEDIF(B8,$B$3,"YM")&amp;" Months"</f>
        <v>9 Years, 3 Months</v>
      </c>
      <c r="E8" s="11">
        <f>YEAR($B$3)-YEAR(B8)</f>
        <v>9</v>
      </c>
    </row>
    <row r="9" spans="1:5" x14ac:dyDescent="0.25">
      <c r="A9" t="s">
        <v>16</v>
      </c>
      <c r="B9" s="3">
        <v>40802</v>
      </c>
      <c r="C9" s="5">
        <f t="shared" ref="C9:C37" si="0">DAYS360(B9,$B$3)/365</f>
        <v>7.6520547945205477</v>
      </c>
      <c r="D9" t="str">
        <f>DATEDIF(B9,$B$3,"Y")&amp;" Years, "&amp;DATEDIF(B9,$B$3,"YM")&amp;" Months"</f>
        <v>7 Years, 9 Months</v>
      </c>
      <c r="E9" s="11">
        <f t="shared" ref="E9:E37" si="1">YEAR($B$3)-YEAR(B9)</f>
        <v>8</v>
      </c>
    </row>
    <row r="10" spans="1:5" x14ac:dyDescent="0.25">
      <c r="A10" t="s">
        <v>17</v>
      </c>
      <c r="B10" s="3">
        <v>36715</v>
      </c>
      <c r="C10" s="5">
        <f t="shared" si="0"/>
        <v>18.687671232876713</v>
      </c>
      <c r="D10" t="str">
        <f t="shared" ref="D10:D37" si="2">DATEDIF(B10,$B$3,"Y")&amp;" Years, "&amp;DATEDIF(B10,$B$3,"YM")&amp;" Months"</f>
        <v>18 Years, 11 Months</v>
      </c>
      <c r="E10" s="11">
        <f t="shared" si="1"/>
        <v>19</v>
      </c>
    </row>
    <row r="11" spans="1:5" x14ac:dyDescent="0.25">
      <c r="A11" t="s">
        <v>18</v>
      </c>
      <c r="B11" s="3">
        <v>37009</v>
      </c>
      <c r="C11" s="5">
        <f t="shared" si="0"/>
        <v>17.893150684931506</v>
      </c>
      <c r="D11" t="str">
        <f t="shared" si="2"/>
        <v>18 Years, 1 Months</v>
      </c>
      <c r="E11" s="11">
        <f t="shared" si="1"/>
        <v>18</v>
      </c>
    </row>
    <row r="12" spans="1:5" x14ac:dyDescent="0.25">
      <c r="A12" t="s">
        <v>19</v>
      </c>
      <c r="B12" s="3">
        <v>38067</v>
      </c>
      <c r="C12" s="5">
        <f t="shared" si="0"/>
        <v>15.035616438356165</v>
      </c>
      <c r="D12" t="str">
        <f t="shared" si="2"/>
        <v>15 Years, 2 Months</v>
      </c>
      <c r="E12" s="11">
        <f t="shared" si="1"/>
        <v>15</v>
      </c>
    </row>
    <row r="13" spans="1:5" x14ac:dyDescent="0.25">
      <c r="A13" t="s">
        <v>20</v>
      </c>
      <c r="B13" s="3">
        <v>33193</v>
      </c>
      <c r="C13" s="5">
        <f t="shared" si="0"/>
        <v>28.2</v>
      </c>
      <c r="D13" t="str">
        <f t="shared" si="2"/>
        <v>28 Years, 7 Months</v>
      </c>
      <c r="E13" s="11">
        <f t="shared" si="1"/>
        <v>29</v>
      </c>
    </row>
    <row r="14" spans="1:5" x14ac:dyDescent="0.25">
      <c r="A14" t="s">
        <v>21</v>
      </c>
      <c r="B14" s="3">
        <v>38364</v>
      </c>
      <c r="C14" s="5">
        <f t="shared" si="0"/>
        <v>14.238356164383562</v>
      </c>
      <c r="D14" t="str">
        <f t="shared" si="2"/>
        <v>14 Years, 5 Months</v>
      </c>
      <c r="E14" s="11">
        <f t="shared" si="1"/>
        <v>14</v>
      </c>
    </row>
    <row r="15" spans="1:5" x14ac:dyDescent="0.25">
      <c r="A15" t="s">
        <v>22</v>
      </c>
      <c r="B15" s="3">
        <v>39303</v>
      </c>
      <c r="C15" s="5">
        <f t="shared" si="0"/>
        <v>11.698630136986301</v>
      </c>
      <c r="D15" t="str">
        <f t="shared" si="2"/>
        <v>11 Years, 10 Months</v>
      </c>
      <c r="E15" s="11">
        <f t="shared" si="1"/>
        <v>12</v>
      </c>
    </row>
    <row r="16" spans="1:5" x14ac:dyDescent="0.25">
      <c r="A16" t="s">
        <v>23</v>
      </c>
      <c r="B16" s="3">
        <v>34718</v>
      </c>
      <c r="C16" s="5">
        <f t="shared" si="0"/>
        <v>24.082191780821919</v>
      </c>
      <c r="D16" t="str">
        <f t="shared" si="2"/>
        <v>24 Years, 5 Months</v>
      </c>
      <c r="E16" s="11">
        <f t="shared" si="1"/>
        <v>24</v>
      </c>
    </row>
    <row r="17" spans="1:5" x14ac:dyDescent="0.25">
      <c r="A17" t="s">
        <v>24</v>
      </c>
      <c r="B17" s="3">
        <v>37444</v>
      </c>
      <c r="C17" s="5">
        <f t="shared" si="0"/>
        <v>16.717808219178082</v>
      </c>
      <c r="D17" t="str">
        <f t="shared" si="2"/>
        <v>16 Years, 11 Months</v>
      </c>
      <c r="E17" s="11">
        <f t="shared" si="1"/>
        <v>17</v>
      </c>
    </row>
    <row r="18" spans="1:5" x14ac:dyDescent="0.25">
      <c r="A18" t="s">
        <v>25</v>
      </c>
      <c r="B18" s="3">
        <v>41971</v>
      </c>
      <c r="C18" s="5">
        <f t="shared" si="0"/>
        <v>4.4958904109589044</v>
      </c>
      <c r="D18" t="str">
        <f t="shared" si="2"/>
        <v>4 Years, 6 Months</v>
      </c>
      <c r="E18" s="11">
        <f t="shared" si="1"/>
        <v>5</v>
      </c>
    </row>
    <row r="19" spans="1:5" x14ac:dyDescent="0.25">
      <c r="A19" t="s">
        <v>26</v>
      </c>
      <c r="B19" s="3">
        <v>37086</v>
      </c>
      <c r="C19" s="5">
        <f t="shared" si="0"/>
        <v>17.684931506849313</v>
      </c>
      <c r="D19" t="str">
        <f t="shared" si="2"/>
        <v>17 Years, 11 Months</v>
      </c>
      <c r="E19" s="11">
        <f t="shared" si="1"/>
        <v>18</v>
      </c>
    </row>
    <row r="20" spans="1:5" x14ac:dyDescent="0.25">
      <c r="A20" t="s">
        <v>27</v>
      </c>
      <c r="B20" s="3">
        <v>37268</v>
      </c>
      <c r="C20" s="5">
        <f t="shared" si="0"/>
        <v>17.197260273972603</v>
      </c>
      <c r="D20" t="str">
        <f t="shared" si="2"/>
        <v>17 Years, 5 Months</v>
      </c>
      <c r="E20" s="11">
        <f t="shared" si="1"/>
        <v>17</v>
      </c>
    </row>
    <row r="21" spans="1:5" x14ac:dyDescent="0.25">
      <c r="A21" t="s">
        <v>28</v>
      </c>
      <c r="B21" s="3">
        <v>39977</v>
      </c>
      <c r="C21" s="5">
        <f t="shared" si="0"/>
        <v>9.8794520547945197</v>
      </c>
      <c r="D21" t="str">
        <f t="shared" si="2"/>
        <v>10 Years, 0 Months</v>
      </c>
      <c r="E21" s="11">
        <f t="shared" si="1"/>
        <v>10</v>
      </c>
    </row>
    <row r="22" spans="1:5" x14ac:dyDescent="0.25">
      <c r="A22" t="s">
        <v>29</v>
      </c>
      <c r="B22" s="3">
        <v>35644</v>
      </c>
      <c r="C22" s="5">
        <f t="shared" si="0"/>
        <v>21.580821917808219</v>
      </c>
      <c r="D22" t="str">
        <f t="shared" si="2"/>
        <v>21 Years, 10 Months</v>
      </c>
      <c r="E22" s="11">
        <f t="shared" si="1"/>
        <v>22</v>
      </c>
    </row>
    <row r="23" spans="1:5" x14ac:dyDescent="0.25">
      <c r="A23" t="s">
        <v>30</v>
      </c>
      <c r="B23" s="3">
        <v>35025</v>
      </c>
      <c r="C23" s="5">
        <f t="shared" si="0"/>
        <v>23.252054794520546</v>
      </c>
      <c r="D23" t="str">
        <f t="shared" si="2"/>
        <v>23 Years, 6 Months</v>
      </c>
      <c r="E23" s="11">
        <f t="shared" si="1"/>
        <v>24</v>
      </c>
    </row>
    <row r="24" spans="1:5" x14ac:dyDescent="0.25">
      <c r="A24" t="s">
        <v>31</v>
      </c>
      <c r="B24" s="3">
        <v>33160</v>
      </c>
      <c r="C24" s="5">
        <f t="shared" si="0"/>
        <v>28.287671232876711</v>
      </c>
      <c r="D24" t="str">
        <f t="shared" si="2"/>
        <v>28 Years, 8 Months</v>
      </c>
      <c r="E24" s="11">
        <f t="shared" si="1"/>
        <v>29</v>
      </c>
    </row>
    <row r="25" spans="1:5" x14ac:dyDescent="0.25">
      <c r="A25" t="s">
        <v>32</v>
      </c>
      <c r="B25" s="3">
        <v>39069</v>
      </c>
      <c r="C25" s="5">
        <f t="shared" si="0"/>
        <v>12.331506849315069</v>
      </c>
      <c r="D25" t="str">
        <f t="shared" si="2"/>
        <v>12 Years, 6 Months</v>
      </c>
      <c r="E25" s="11">
        <f t="shared" si="1"/>
        <v>13</v>
      </c>
    </row>
    <row r="26" spans="1:5" x14ac:dyDescent="0.25">
      <c r="A26" t="s">
        <v>33</v>
      </c>
      <c r="B26" s="3">
        <v>36263</v>
      </c>
      <c r="C26" s="5">
        <f t="shared" si="0"/>
        <v>19.906849315068492</v>
      </c>
      <c r="D26" t="str">
        <f t="shared" si="2"/>
        <v>20 Years, 2 Months</v>
      </c>
      <c r="E26" s="11">
        <f t="shared" si="1"/>
        <v>20</v>
      </c>
    </row>
    <row r="27" spans="1:5" x14ac:dyDescent="0.25">
      <c r="A27" t="s">
        <v>34</v>
      </c>
      <c r="B27" s="3">
        <v>39912</v>
      </c>
      <c r="C27" s="5">
        <f t="shared" si="0"/>
        <v>10.054794520547945</v>
      </c>
      <c r="D27" t="str">
        <f t="shared" si="2"/>
        <v>10 Years, 2 Months</v>
      </c>
      <c r="E27" s="11">
        <f t="shared" si="1"/>
        <v>10</v>
      </c>
    </row>
    <row r="28" spans="1:5" x14ac:dyDescent="0.25">
      <c r="A28" t="s">
        <v>35</v>
      </c>
      <c r="B28" s="3">
        <v>33851</v>
      </c>
      <c r="C28" s="5">
        <f t="shared" si="0"/>
        <v>26.424657534246574</v>
      </c>
      <c r="D28" t="str">
        <f t="shared" si="2"/>
        <v>26 Years, 9 Months</v>
      </c>
      <c r="E28" s="11">
        <f t="shared" si="1"/>
        <v>27</v>
      </c>
    </row>
    <row r="29" spans="1:5" x14ac:dyDescent="0.25">
      <c r="A29" t="s">
        <v>36</v>
      </c>
      <c r="B29" s="3">
        <v>38836</v>
      </c>
      <c r="C29" s="5">
        <f t="shared" si="0"/>
        <v>12.95890410958904</v>
      </c>
      <c r="D29" t="str">
        <f t="shared" si="2"/>
        <v>13 Years, 1 Months</v>
      </c>
      <c r="E29" s="11">
        <f t="shared" si="1"/>
        <v>13</v>
      </c>
    </row>
    <row r="30" spans="1:5" x14ac:dyDescent="0.25">
      <c r="A30" t="s">
        <v>37</v>
      </c>
      <c r="B30" s="3">
        <v>37349</v>
      </c>
      <c r="C30" s="5">
        <f t="shared" si="0"/>
        <v>16.975342465753425</v>
      </c>
      <c r="D30" t="str">
        <f t="shared" si="2"/>
        <v>17 Years, 2 Months</v>
      </c>
      <c r="E30" s="11">
        <f t="shared" si="1"/>
        <v>17</v>
      </c>
    </row>
    <row r="31" spans="1:5" x14ac:dyDescent="0.25">
      <c r="A31" t="s">
        <v>38</v>
      </c>
      <c r="B31" s="3">
        <v>40176</v>
      </c>
      <c r="C31" s="5">
        <f t="shared" si="0"/>
        <v>9.3424657534246567</v>
      </c>
      <c r="D31" t="str">
        <f t="shared" si="2"/>
        <v>9 Years, 5 Months</v>
      </c>
      <c r="E31" s="11">
        <f t="shared" si="1"/>
        <v>10</v>
      </c>
    </row>
    <row r="32" spans="1:5" x14ac:dyDescent="0.25">
      <c r="A32" t="s">
        <v>39</v>
      </c>
      <c r="B32" s="3">
        <v>42147</v>
      </c>
      <c r="C32" s="5">
        <f t="shared" si="0"/>
        <v>4.0164383561643833</v>
      </c>
      <c r="D32" t="str">
        <f t="shared" si="2"/>
        <v>4 Years, 0 Months</v>
      </c>
      <c r="E32" s="11">
        <f t="shared" si="1"/>
        <v>4</v>
      </c>
    </row>
    <row r="33" spans="1:5" x14ac:dyDescent="0.25">
      <c r="A33" t="s">
        <v>40</v>
      </c>
      <c r="B33" s="3">
        <v>38288</v>
      </c>
      <c r="C33" s="5">
        <f t="shared" si="0"/>
        <v>14.441095890410958</v>
      </c>
      <c r="D33" t="str">
        <f t="shared" si="2"/>
        <v>14 Years, 7 Months</v>
      </c>
      <c r="E33" s="11">
        <f t="shared" si="1"/>
        <v>15</v>
      </c>
    </row>
    <row r="34" spans="1:5" x14ac:dyDescent="0.25">
      <c r="A34" t="s">
        <v>41</v>
      </c>
      <c r="B34" s="3">
        <v>32931</v>
      </c>
      <c r="C34" s="5">
        <f t="shared" si="0"/>
        <v>28.909589041095892</v>
      </c>
      <c r="D34" t="str">
        <f t="shared" si="2"/>
        <v>29 Years, 3 Months</v>
      </c>
      <c r="E34" s="11">
        <f t="shared" si="1"/>
        <v>29</v>
      </c>
    </row>
    <row r="35" spans="1:5" x14ac:dyDescent="0.25">
      <c r="A35" t="s">
        <v>42</v>
      </c>
      <c r="B35" s="3">
        <v>41249</v>
      </c>
      <c r="C35" s="5">
        <f t="shared" si="0"/>
        <v>6.4465753424657537</v>
      </c>
      <c r="D35" t="str">
        <f t="shared" si="2"/>
        <v>6 Years, 6 Months</v>
      </c>
      <c r="E35" s="11">
        <f t="shared" si="1"/>
        <v>7</v>
      </c>
    </row>
    <row r="36" spans="1:5" x14ac:dyDescent="0.25">
      <c r="A36" t="s">
        <v>43</v>
      </c>
      <c r="B36" s="3">
        <v>40180</v>
      </c>
      <c r="C36" s="5">
        <f t="shared" si="0"/>
        <v>9.3342465753424655</v>
      </c>
      <c r="D36" t="str">
        <f t="shared" si="2"/>
        <v>9 Years, 5 Months</v>
      </c>
      <c r="E36" s="11">
        <f t="shared" si="1"/>
        <v>9</v>
      </c>
    </row>
    <row r="37" spans="1:5" x14ac:dyDescent="0.25">
      <c r="A37" t="s">
        <v>44</v>
      </c>
      <c r="B37" s="3">
        <v>39397</v>
      </c>
      <c r="C37" s="5">
        <f t="shared" si="0"/>
        <v>11.446575342465753</v>
      </c>
      <c r="D37" t="str">
        <f t="shared" si="2"/>
        <v>11 Years, 7 Months</v>
      </c>
      <c r="E37" s="11">
        <f t="shared" si="1"/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2" workbookViewId="0">
      <selection activeCell="E18" sqref="E18"/>
    </sheetView>
  </sheetViews>
  <sheetFormatPr defaultRowHeight="15" x14ac:dyDescent="0.25"/>
  <cols>
    <col min="1" max="1" width="22.140625" bestFit="1" customWidth="1"/>
    <col min="2" max="2" width="10.5703125" bestFit="1" customWidth="1"/>
  </cols>
  <sheetData>
    <row r="1" spans="1:7" ht="15.75" x14ac:dyDescent="0.25">
      <c r="A1" s="6" t="s">
        <v>45</v>
      </c>
    </row>
    <row r="3" spans="1:7" x14ac:dyDescent="0.25">
      <c r="A3" s="8" t="s">
        <v>46</v>
      </c>
      <c r="B3" s="8" t="s">
        <v>47</v>
      </c>
      <c r="G3" s="4"/>
    </row>
    <row r="4" spans="1:7" x14ac:dyDescent="0.25">
      <c r="A4" t="s">
        <v>48</v>
      </c>
      <c r="B4" s="3">
        <v>42569</v>
      </c>
    </row>
    <row r="5" spans="1:7" x14ac:dyDescent="0.25">
      <c r="A5" t="s">
        <v>49</v>
      </c>
      <c r="B5" s="3">
        <v>42720</v>
      </c>
    </row>
    <row r="6" spans="1:7" x14ac:dyDescent="0.25">
      <c r="A6" t="s">
        <v>70</v>
      </c>
      <c r="B6" s="3">
        <v>42580</v>
      </c>
    </row>
    <row r="7" spans="1:7" x14ac:dyDescent="0.25">
      <c r="A7" t="s">
        <v>70</v>
      </c>
      <c r="B7" s="3">
        <v>42594</v>
      </c>
    </row>
    <row r="8" spans="1:7" x14ac:dyDescent="0.25">
      <c r="A8" t="s">
        <v>70</v>
      </c>
      <c r="B8" s="3">
        <v>42608</v>
      </c>
    </row>
    <row r="9" spans="1:7" x14ac:dyDescent="0.25">
      <c r="A9" s="8" t="s">
        <v>50</v>
      </c>
      <c r="B9" s="10">
        <f>_xlfn.DAYS(B5,B4)</f>
        <v>151</v>
      </c>
    </row>
    <row r="10" spans="1:7" x14ac:dyDescent="0.25">
      <c r="A10" s="8" t="s">
        <v>73</v>
      </c>
      <c r="B10" s="10">
        <f>NETWORKDAYS(B4,B5)</f>
        <v>110</v>
      </c>
    </row>
    <row r="11" spans="1:7" x14ac:dyDescent="0.25">
      <c r="A11" s="8" t="s">
        <v>74</v>
      </c>
      <c r="B11" s="9">
        <f>NETWORKDAYS(B4,B5,B6:B8)</f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2" max="2" width="10.7109375" bestFit="1" customWidth="1"/>
    <col min="3" max="3" width="29" customWidth="1"/>
  </cols>
  <sheetData>
    <row r="1" spans="1:3" x14ac:dyDescent="0.25">
      <c r="A1" s="8" t="s">
        <v>51</v>
      </c>
      <c r="B1" s="8" t="s">
        <v>52</v>
      </c>
      <c r="C1" s="8" t="s">
        <v>53</v>
      </c>
    </row>
    <row r="2" spans="1:3" x14ac:dyDescent="0.25">
      <c r="A2" t="s">
        <v>54</v>
      </c>
      <c r="B2" t="s">
        <v>55</v>
      </c>
      <c r="C2" t="str">
        <f>CONCATENATE(A2," ",B2)</f>
        <v>Minnie Pope</v>
      </c>
    </row>
    <row r="3" spans="1:3" x14ac:dyDescent="0.25">
      <c r="A3" t="s">
        <v>56</v>
      </c>
      <c r="B3" t="s">
        <v>57</v>
      </c>
      <c r="C3" t="str">
        <f t="shared" ref="C3:C9" si="0">CONCATENATE(A3," ",B3)</f>
        <v>Terry Hart</v>
      </c>
    </row>
    <row r="4" spans="1:3" x14ac:dyDescent="0.25">
      <c r="A4" t="s">
        <v>58</v>
      </c>
      <c r="B4" t="s">
        <v>59</v>
      </c>
      <c r="C4" t="str">
        <f t="shared" si="0"/>
        <v>Dianna Watts</v>
      </c>
    </row>
    <row r="5" spans="1:3" x14ac:dyDescent="0.25">
      <c r="A5" t="s">
        <v>60</v>
      </c>
      <c r="B5" t="s">
        <v>61</v>
      </c>
      <c r="C5" t="str">
        <f t="shared" si="0"/>
        <v>Martha Fernandez</v>
      </c>
    </row>
    <row r="6" spans="1:3" x14ac:dyDescent="0.25">
      <c r="A6" t="s">
        <v>62</v>
      </c>
      <c r="B6" t="s">
        <v>63</v>
      </c>
      <c r="C6" t="str">
        <f t="shared" si="0"/>
        <v>Alyssa Underwood</v>
      </c>
    </row>
    <row r="7" spans="1:3" x14ac:dyDescent="0.25">
      <c r="A7" t="s">
        <v>64</v>
      </c>
      <c r="B7" t="s">
        <v>65</v>
      </c>
      <c r="C7" t="str">
        <f t="shared" si="0"/>
        <v>Dexter Cox</v>
      </c>
    </row>
    <row r="8" spans="1:3" x14ac:dyDescent="0.25">
      <c r="A8" t="s">
        <v>66</v>
      </c>
      <c r="B8" t="s">
        <v>67</v>
      </c>
      <c r="C8" t="str">
        <f t="shared" si="0"/>
        <v>Julius Ferguson</v>
      </c>
    </row>
    <row r="9" spans="1:3" x14ac:dyDescent="0.25">
      <c r="A9" t="s">
        <v>68</v>
      </c>
      <c r="B9" t="s">
        <v>69</v>
      </c>
      <c r="C9" t="str">
        <f t="shared" si="0"/>
        <v>Hannah Duncan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Employees</vt:lpstr>
      <vt:lpstr>Project Details</vt:lpstr>
      <vt:lpstr>Campus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DELL</cp:lastModifiedBy>
  <dcterms:created xsi:type="dcterms:W3CDTF">2015-10-06T18:39:33Z</dcterms:created>
  <dcterms:modified xsi:type="dcterms:W3CDTF">2019-06-20T05:33:08Z</dcterms:modified>
</cp:coreProperties>
</file>