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0" yWindow="0" windowWidth="20490" windowHeight="9045" tabRatio="739" activeTab="4"/>
  </bookViews>
  <sheets>
    <sheet name="Subtotal" sheetId="39" r:id="rId1"/>
    <sheet name="Grouping" sheetId="65" r:id="rId2"/>
    <sheet name="DSUM" sheetId="73" r:id="rId3"/>
    <sheet name="DAVERAGE" sheetId="74" r:id="rId4"/>
    <sheet name="DCOUNT" sheetId="75" r:id="rId5"/>
  </sheets>
  <definedNames>
    <definedName name="_xlnm._FilterDatabase" localSheetId="3" hidden="1">DAVERAGE!$A$7:$D$57</definedName>
    <definedName name="_xlnm._FilterDatabase" localSheetId="4" hidden="1">DCOUNT!$A$6:$D$56</definedName>
    <definedName name="_xlnm._FilterDatabase" localSheetId="2" hidden="1">DSUM!$A$7:$D$57</definedName>
    <definedName name="_xlnm._FilterDatabase" localSheetId="0" hidden="1">Subtotal!$A$5:$E$26</definedName>
    <definedName name="Z_0495CE96_A7F8_4AF0_9F6E_41BBACFFDEC1_.wvu.FilterData" localSheetId="0" hidden="1">Subtotal!$A$5:$E$26</definedName>
  </definedNames>
  <calcPr calcId="152511"/>
  <customWorkbookViews>
    <customWorkbookView name="Original" guid="{0495CE96-A7F8-4AF0-9F6E-41BBACFFDEC1}" maximized="1" windowWidth="992" windowHeight="750" tabRatio="739" activeSheetId="66"/>
  </customWorkbookViews>
</workbook>
</file>

<file path=xl/calcChain.xml><?xml version="1.0" encoding="utf-8"?>
<calcChain xmlns="http://schemas.openxmlformats.org/spreadsheetml/2006/main">
  <c r="G7" i="75" l="1"/>
  <c r="J42" i="65" l="1"/>
  <c r="I42" i="65"/>
  <c r="H42" i="65"/>
  <c r="G42" i="65"/>
  <c r="E42" i="65"/>
  <c r="D42" i="65"/>
  <c r="C42" i="65"/>
  <c r="B42" i="65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G6" i="39"/>
  <c r="F6" i="39"/>
  <c r="F8" i="73"/>
  <c r="F8" i="74"/>
  <c r="K17" i="65" l="1"/>
  <c r="K53" i="65"/>
  <c r="K41" i="65"/>
  <c r="K40" i="65"/>
  <c r="K39" i="65"/>
  <c r="K16" i="65"/>
  <c r="K52" i="65"/>
  <c r="K51" i="65"/>
  <c r="K38" i="65"/>
  <c r="K37" i="65"/>
  <c r="K36" i="65"/>
  <c r="K29" i="65"/>
  <c r="K28" i="65"/>
  <c r="K15" i="65"/>
  <c r="K50" i="65"/>
  <c r="K49" i="65"/>
  <c r="K35" i="65"/>
  <c r="K14" i="65"/>
  <c r="K27" i="65"/>
  <c r="K48" i="65"/>
  <c r="K47" i="65"/>
  <c r="K13" i="65"/>
  <c r="K26" i="65"/>
  <c r="K34" i="65"/>
  <c r="K25" i="65"/>
  <c r="K46" i="65"/>
  <c r="K12" i="65"/>
  <c r="K33" i="65"/>
  <c r="K11" i="65"/>
  <c r="K32" i="65"/>
  <c r="K10" i="65"/>
  <c r="K9" i="65"/>
  <c r="K8" i="65"/>
  <c r="K24" i="65"/>
  <c r="K23" i="65"/>
  <c r="K22" i="65"/>
  <c r="K21" i="65"/>
  <c r="K45" i="65"/>
  <c r="K7" i="65"/>
  <c r="K20" i="65"/>
  <c r="K44" i="65"/>
  <c r="K19" i="65"/>
  <c r="K43" i="65"/>
  <c r="K6" i="65"/>
  <c r="K31" i="65"/>
  <c r="K30" i="65"/>
  <c r="K18" i="65"/>
  <c r="F30" i="65"/>
  <c r="F31" i="65"/>
  <c r="F6" i="65"/>
  <c r="F43" i="65"/>
  <c r="F19" i="65"/>
  <c r="F44" i="65"/>
  <c r="F20" i="65"/>
  <c r="F7" i="65"/>
  <c r="F45" i="65"/>
  <c r="F21" i="65"/>
  <c r="F22" i="65"/>
  <c r="F23" i="65"/>
  <c r="F24" i="65"/>
  <c r="F8" i="65"/>
  <c r="F9" i="65"/>
  <c r="F10" i="65"/>
  <c r="F32" i="65"/>
  <c r="F11" i="65"/>
  <c r="F33" i="65"/>
  <c r="F12" i="65"/>
  <c r="F46" i="65"/>
  <c r="F25" i="65"/>
  <c r="F34" i="65"/>
  <c r="F26" i="65"/>
  <c r="F13" i="65"/>
  <c r="F47" i="65"/>
  <c r="F48" i="65"/>
  <c r="F27" i="65"/>
  <c r="F14" i="65"/>
  <c r="F35" i="65"/>
  <c r="F49" i="65"/>
  <c r="F50" i="65"/>
  <c r="F15" i="65"/>
  <c r="F28" i="65"/>
  <c r="F29" i="65"/>
  <c r="F36" i="65"/>
  <c r="F37" i="65"/>
  <c r="F38" i="65"/>
  <c r="F51" i="65"/>
  <c r="F52" i="65"/>
  <c r="F16" i="65"/>
  <c r="F39" i="65"/>
  <c r="F40" i="65"/>
  <c r="F41" i="65"/>
  <c r="F53" i="65"/>
  <c r="F17" i="65"/>
  <c r="F18" i="65"/>
  <c r="F42" i="65" l="1"/>
  <c r="K42" i="65"/>
</calcChain>
</file>

<file path=xl/sharedStrings.xml><?xml version="1.0" encoding="utf-8"?>
<sst xmlns="http://schemas.openxmlformats.org/spreadsheetml/2006/main" count="445" uniqueCount="43">
  <si>
    <t>Location</t>
  </si>
  <si>
    <t>Store Code</t>
  </si>
  <si>
    <t>African Violet</t>
  </si>
  <si>
    <t>East</t>
  </si>
  <si>
    <t>Daisy</t>
  </si>
  <si>
    <t>Begonia</t>
  </si>
  <si>
    <t>Cactus</t>
  </si>
  <si>
    <t>North</t>
  </si>
  <si>
    <t>Daffodil</t>
  </si>
  <si>
    <t>South</t>
  </si>
  <si>
    <t>Fern</t>
  </si>
  <si>
    <t>West</t>
  </si>
  <si>
    <t>Total</t>
  </si>
  <si>
    <t>Orchid</t>
  </si>
  <si>
    <t>Palm</t>
  </si>
  <si>
    <t>Red Rose</t>
  </si>
  <si>
    <t>Sweet William</t>
  </si>
  <si>
    <t>Tulip</t>
  </si>
  <si>
    <t>White Rose</t>
  </si>
  <si>
    <t>Product</t>
  </si>
  <si>
    <t>Region</t>
  </si>
  <si>
    <t>DAVERAGE</t>
  </si>
  <si>
    <t>DSUM</t>
  </si>
  <si>
    <t>DCOUNT</t>
  </si>
  <si>
    <t>Qtr1</t>
  </si>
  <si>
    <t>Qtr2</t>
  </si>
  <si>
    <t>Qtr3</t>
  </si>
  <si>
    <t>Qtr4</t>
  </si>
  <si>
    <t>Criteria</t>
  </si>
  <si>
    <t xml:space="preserve">Criteria </t>
  </si>
  <si>
    <t>Qtr 1</t>
  </si>
  <si>
    <t>Qtr 2</t>
  </si>
  <si>
    <t>Sales by Location</t>
  </si>
  <si>
    <r>
      <rPr>
        <b/>
        <sz val="12"/>
        <rFont val="Arial"/>
        <family val="2"/>
      </rPr>
      <t>Average</t>
    </r>
    <r>
      <rPr>
        <sz val="12"/>
        <rFont val="Arial"/>
        <family val="2"/>
      </rPr>
      <t xml:space="preserve"> sales of </t>
    </r>
    <r>
      <rPr>
        <b/>
        <sz val="12"/>
        <rFont val="Arial"/>
        <family val="2"/>
      </rPr>
      <t>Cactus</t>
    </r>
    <r>
      <rPr>
        <sz val="12"/>
        <rFont val="Arial"/>
        <family val="2"/>
      </rPr>
      <t xml:space="preserve"> in </t>
    </r>
    <r>
      <rPr>
        <b/>
        <sz val="12"/>
        <rFont val="Arial"/>
        <family val="2"/>
      </rPr>
      <t>East</t>
    </r>
    <r>
      <rPr>
        <sz val="12"/>
        <rFont val="Arial"/>
        <family val="2"/>
      </rPr>
      <t xml:space="preserve"> for </t>
    </r>
    <r>
      <rPr>
        <b/>
        <sz val="12"/>
        <rFont val="Arial"/>
        <family val="2"/>
      </rPr>
      <t>Qtr 2</t>
    </r>
  </si>
  <si>
    <r>
      <rPr>
        <b/>
        <sz val="12"/>
        <rFont val="Arial"/>
        <family val="2"/>
      </rPr>
      <t>Count</t>
    </r>
    <r>
      <rPr>
        <sz val="12"/>
        <rFont val="Arial"/>
        <family val="2"/>
      </rPr>
      <t xml:space="preserve"> of stores in the </t>
    </r>
    <r>
      <rPr>
        <b/>
        <sz val="12"/>
        <rFont val="Arial"/>
        <family val="2"/>
      </rPr>
      <t>East</t>
    </r>
    <r>
      <rPr>
        <sz val="12"/>
        <rFont val="Arial"/>
        <family val="2"/>
      </rPr>
      <t xml:space="preserve"> Region where total </t>
    </r>
    <r>
      <rPr>
        <b/>
        <sz val="12"/>
        <rFont val="Arial"/>
        <family val="2"/>
      </rPr>
      <t>Qtr 1</t>
    </r>
    <r>
      <rPr>
        <sz val="12"/>
        <rFont val="Arial"/>
        <family val="2"/>
      </rPr>
      <t xml:space="preserve"> sales of </t>
    </r>
    <r>
      <rPr>
        <b/>
        <sz val="12"/>
        <rFont val="Arial"/>
        <family val="2"/>
      </rPr>
      <t>Cactus</t>
    </r>
    <r>
      <rPr>
        <sz val="12"/>
        <rFont val="Arial"/>
        <family val="2"/>
      </rPr>
      <t xml:space="preserve"> were </t>
    </r>
    <r>
      <rPr>
        <b/>
        <sz val="12"/>
        <rFont val="Arial"/>
        <family val="2"/>
      </rPr>
      <t>&lt;=$50,000</t>
    </r>
  </si>
  <si>
    <r>
      <rPr>
        <b/>
        <sz val="12"/>
        <rFont val="Arial"/>
        <family val="2"/>
      </rPr>
      <t>We want to find the total</t>
    </r>
    <r>
      <rPr>
        <sz val="12"/>
        <rFont val="Arial"/>
        <family val="2"/>
      </rPr>
      <t xml:space="preserve"> sales of 
</t>
    </r>
    <r>
      <rPr>
        <b/>
        <sz val="12"/>
        <rFont val="Arial"/>
        <family val="2"/>
      </rPr>
      <t>Orchid</t>
    </r>
    <r>
      <rPr>
        <sz val="12"/>
        <rFont val="Arial"/>
        <family val="2"/>
      </rPr>
      <t xml:space="preserve"> for </t>
    </r>
    <r>
      <rPr>
        <b/>
        <sz val="12"/>
        <rFont val="Arial"/>
        <family val="2"/>
      </rPr>
      <t>Qtr 2</t>
    </r>
  </si>
  <si>
    <t>east</t>
  </si>
  <si>
    <t>cactus</t>
  </si>
  <si>
    <t>&lt;=50000</t>
  </si>
  <si>
    <t>The American</t>
  </si>
  <si>
    <t>Total Sales</t>
  </si>
  <si>
    <t>Average Sales</t>
  </si>
  <si>
    <t>&lt;=$50,000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</si>
</sst>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&quot;$&quot;#,##0;[Red]&quot;$&quot;#,##0"/>
    <numFmt numFmtId="166" formatCode="&quot;ES&quot;000"/>
    <numFmt numFmtId="167" formatCode="&quot;NS&quot;000"/>
    <numFmt numFmtId="168" formatCode="&quot;$&quot;#,##0"/>
    <numFmt numFmtId="169" formatCode="_([$€-2]* #,##0.00_);_([$€-2]* \(#,##0.00\);_([$€-2]* &quot;-&quot;??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name val="Arial Black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80"/>
      <name val="Arial"/>
      <family val="2"/>
    </font>
    <font>
      <b/>
      <sz val="10"/>
      <color rgb="FF000080"/>
      <name val="Arial Baltic"/>
      <family val="2"/>
      <charset val="186"/>
    </font>
    <font>
      <sz val="11"/>
      <name val="Calibri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theme="0"/>
      <name val="Verdana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969696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1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20" borderId="0" applyNumberFormat="0" applyFon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10" fillId="0" borderId="0"/>
    <xf numFmtId="0" fontId="10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" fillId="23" borderId="0" applyNumberFormat="0" applyFont="0" applyBorder="0" applyAlignment="0" applyProtection="0"/>
    <xf numFmtId="0" fontId="2" fillId="0" borderId="0"/>
    <xf numFmtId="0" fontId="2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9" fillId="42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169" fontId="2" fillId="0" borderId="0" applyFont="0" applyFill="0" applyBorder="0" applyAlignment="0" applyProtection="0"/>
    <xf numFmtId="0" fontId="31" fillId="46" borderId="14"/>
    <xf numFmtId="0" fontId="32" fillId="0" borderId="0" applyAlignment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34" fillId="0" borderId="0"/>
    <xf numFmtId="0" fontId="2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35" applyAlignment="1" applyProtection="1">
      <alignment vertical="center"/>
    </xf>
    <xf numFmtId="0" fontId="9" fillId="0" borderId="0" xfId="47" applyFont="1" applyBorder="1" applyAlignment="1"/>
    <xf numFmtId="0" fontId="8" fillId="0" borderId="0" xfId="47" applyFont="1" applyBorder="1" applyAlignment="1"/>
    <xf numFmtId="0" fontId="8" fillId="0" borderId="0" xfId="47" applyFont="1" applyBorder="1"/>
    <xf numFmtId="0" fontId="5" fillId="0" borderId="0" xfId="47" applyFont="1" applyBorder="1" applyAlignment="1"/>
    <xf numFmtId="0" fontId="5" fillId="0" borderId="0" xfId="47" applyFont="1" applyBorder="1"/>
    <xf numFmtId="0" fontId="2" fillId="0" borderId="0" xfId="47" applyBorder="1"/>
    <xf numFmtId="0" fontId="5" fillId="0" borderId="0" xfId="47" applyFont="1" applyBorder="1" applyAlignment="1">
      <alignment vertical="center"/>
    </xf>
    <xf numFmtId="0" fontId="2" fillId="0" borderId="0" xfId="47" applyBorder="1" applyAlignment="1">
      <alignment vertical="center"/>
    </xf>
    <xf numFmtId="165" fontId="5" fillId="0" borderId="0" xfId="47" applyNumberFormat="1" applyFont="1" applyBorder="1" applyAlignment="1" applyProtection="1">
      <alignment horizontal="right"/>
      <protection hidden="1"/>
    </xf>
    <xf numFmtId="0" fontId="2" fillId="0" borderId="0" xfId="47" applyBorder="1" applyProtection="1">
      <protection hidden="1"/>
    </xf>
    <xf numFmtId="0" fontId="5" fillId="0" borderId="0" xfId="47" applyFont="1" applyFill="1" applyBorder="1"/>
    <xf numFmtId="0" fontId="2" fillId="0" borderId="0" xfId="47" applyBorder="1" applyAlignment="1">
      <alignment horizontal="right"/>
    </xf>
    <xf numFmtId="0" fontId="2" fillId="0" borderId="0" xfId="47"/>
    <xf numFmtId="0" fontId="2" fillId="0" borderId="0" xfId="47" applyFill="1" applyBorder="1"/>
    <xf numFmtId="1" fontId="2" fillId="0" borderId="0" xfId="47" applyNumberFormat="1" applyBorder="1"/>
    <xf numFmtId="0" fontId="4" fillId="24" borderId="10" xfId="47" applyFont="1" applyFill="1" applyBorder="1" applyAlignment="1">
      <alignment horizontal="center" vertical="center"/>
    </xf>
    <xf numFmtId="0" fontId="2" fillId="0" borderId="0" xfId="47" applyFill="1" applyBorder="1" applyAlignment="1">
      <alignment vertical="center"/>
    </xf>
    <xf numFmtId="0" fontId="5" fillId="0" borderId="0" xfId="47" applyFont="1" applyBorder="1" applyAlignment="1">
      <alignment horizontal="center" vertical="center"/>
    </xf>
    <xf numFmtId="168" fontId="7" fillId="0" borderId="10" xfId="47" applyNumberFormat="1" applyFont="1" applyFill="1" applyBorder="1" applyAlignment="1">
      <alignment horizontal="right" vertical="center"/>
    </xf>
    <xf numFmtId="0" fontId="6" fillId="0" borderId="0" xfId="47" applyFont="1" applyFill="1" applyBorder="1" applyAlignment="1">
      <alignment vertical="center"/>
    </xf>
    <xf numFmtId="1" fontId="5" fillId="0" borderId="0" xfId="47" applyNumberFormat="1" applyFont="1" applyBorder="1" applyAlignment="1">
      <alignment horizontal="center" vertical="center"/>
    </xf>
    <xf numFmtId="1" fontId="5" fillId="0" borderId="0" xfId="47" applyNumberFormat="1" applyFont="1" applyBorder="1" applyAlignment="1">
      <alignment vertical="center"/>
    </xf>
    <xf numFmtId="0" fontId="6" fillId="0" borderId="0" xfId="47" applyFont="1" applyFill="1" applyBorder="1" applyAlignment="1">
      <alignment horizontal="right" vertical="center" wrapText="1"/>
    </xf>
    <xf numFmtId="0" fontId="6" fillId="0" borderId="0" xfId="47" applyFont="1" applyFill="1" applyBorder="1" applyAlignment="1">
      <alignment horizontal="center" vertical="center" wrapText="1"/>
    </xf>
    <xf numFmtId="0" fontId="7" fillId="0" borderId="0" xfId="47" applyFont="1" applyFill="1" applyBorder="1" applyAlignment="1">
      <alignment horizontal="center" vertical="center"/>
    </xf>
    <xf numFmtId="0" fontId="4" fillId="24" borderId="10" xfId="47" applyFont="1" applyFill="1" applyBorder="1" applyAlignment="1">
      <alignment vertical="center"/>
    </xf>
    <xf numFmtId="165" fontId="5" fillId="0" borderId="0" xfId="47" applyNumberFormat="1" applyFont="1" applyBorder="1" applyAlignment="1">
      <alignment horizontal="right" vertical="center"/>
    </xf>
    <xf numFmtId="0" fontId="2" fillId="0" borderId="0" xfId="47" applyFont="1" applyFill="1" applyBorder="1" applyAlignment="1"/>
    <xf numFmtId="0" fontId="11" fillId="0" borderId="0" xfId="47" applyFont="1" applyFill="1" applyBorder="1" applyAlignment="1">
      <alignment vertical="top"/>
    </xf>
    <xf numFmtId="0" fontId="2" fillId="0" borderId="0" xfId="47" applyFill="1" applyBorder="1" applyAlignment="1">
      <alignment horizontal="center" vertical="center"/>
    </xf>
    <xf numFmtId="0" fontId="6" fillId="0" borderId="0" xfId="47" applyFont="1" applyFill="1" applyBorder="1" applyAlignment="1">
      <alignment horizontal="center"/>
    </xf>
    <xf numFmtId="165" fontId="2" fillId="0" borderId="0" xfId="47" applyNumberFormat="1" applyFont="1" applyBorder="1" applyAlignment="1">
      <alignment horizontal="right"/>
    </xf>
    <xf numFmtId="0" fontId="2" fillId="0" borderId="0" xfId="47" applyFont="1" applyBorder="1" applyAlignment="1">
      <alignment horizontal="center"/>
    </xf>
    <xf numFmtId="167" fontId="2" fillId="0" borderId="0" xfId="47" applyNumberFormat="1" applyFont="1" applyBorder="1" applyAlignment="1">
      <alignment horizontal="center"/>
    </xf>
    <xf numFmtId="166" fontId="2" fillId="0" borderId="0" xfId="47" applyNumberFormat="1" applyFont="1" applyBorder="1" applyAlignment="1">
      <alignment horizontal="center"/>
    </xf>
    <xf numFmtId="165" fontId="2" fillId="0" borderId="0" xfId="47" applyNumberFormat="1" applyBorder="1"/>
    <xf numFmtId="0" fontId="2" fillId="0" borderId="0" xfId="47" applyFont="1" applyFill="1" applyBorder="1"/>
    <xf numFmtId="0" fontId="2" fillId="0" borderId="0" xfId="47" applyBorder="1" applyAlignment="1">
      <alignment horizontal="center"/>
    </xf>
    <xf numFmtId="1" fontId="2" fillId="0" borderId="0" xfId="47" applyNumberFormat="1" applyFont="1" applyBorder="1" applyAlignment="1">
      <alignment vertical="center"/>
    </xf>
    <xf numFmtId="0" fontId="7" fillId="0" borderId="10" xfId="47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24" borderId="10" xfId="47" applyFont="1" applyFill="1" applyBorder="1" applyAlignment="1">
      <alignment horizontal="right" vertical="center"/>
    </xf>
    <xf numFmtId="0" fontId="37" fillId="47" borderId="10" xfId="0" applyFont="1" applyFill="1" applyBorder="1" applyAlignment="1">
      <alignment horizontal="center" vertical="center"/>
    </xf>
    <xf numFmtId="0" fontId="39" fillId="47" borderId="10" xfId="47" applyFont="1" applyFill="1" applyBorder="1" applyAlignment="1">
      <alignment vertical="center"/>
    </xf>
    <xf numFmtId="0" fontId="39" fillId="47" borderId="10" xfId="47" applyFont="1" applyFill="1" applyBorder="1" applyAlignment="1" applyProtection="1">
      <alignment horizontal="center" vertical="center"/>
      <protection hidden="1"/>
    </xf>
    <xf numFmtId="165" fontId="39" fillId="47" borderId="0" xfId="47" applyNumberFormat="1" applyFont="1" applyFill="1" applyBorder="1" applyAlignment="1">
      <alignment horizontal="right"/>
    </xf>
    <xf numFmtId="0" fontId="37" fillId="47" borderId="10" xfId="47" applyFont="1" applyFill="1" applyBorder="1" applyAlignment="1">
      <alignment horizontal="center" vertical="center"/>
    </xf>
    <xf numFmtId="0" fontId="37" fillId="47" borderId="10" xfId="47" applyFont="1" applyFill="1" applyBorder="1" applyAlignment="1">
      <alignment vertical="center"/>
    </xf>
    <xf numFmtId="0" fontId="37" fillId="47" borderId="10" xfId="47" applyFont="1" applyFill="1" applyBorder="1" applyAlignment="1">
      <alignment horizontal="right" vertical="center"/>
    </xf>
    <xf numFmtId="0" fontId="2" fillId="0" borderId="0" xfId="47" quotePrefix="1"/>
    <xf numFmtId="0" fontId="2" fillId="48" borderId="0" xfId="47" applyFont="1" applyFill="1" applyBorder="1" applyAlignment="1"/>
    <xf numFmtId="165" fontId="0" fillId="48" borderId="0" xfId="0" applyNumberFormat="1" applyFill="1" applyAlignment="1">
      <alignment vertical="center"/>
    </xf>
    <xf numFmtId="165" fontId="0" fillId="49" borderId="0" xfId="0" applyNumberFormat="1" applyFill="1" applyAlignment="1">
      <alignment vertical="center"/>
    </xf>
    <xf numFmtId="0" fontId="36" fillId="47" borderId="10" xfId="0" applyFont="1" applyFill="1" applyBorder="1" applyAlignment="1">
      <alignment horizontal="center" vertical="center"/>
    </xf>
    <xf numFmtId="0" fontId="39" fillId="47" borderId="12" xfId="47" applyFont="1" applyFill="1" applyBorder="1" applyAlignment="1">
      <alignment horizontal="center" vertical="center"/>
    </xf>
    <xf numFmtId="0" fontId="39" fillId="47" borderId="13" xfId="47" applyFont="1" applyFill="1" applyBorder="1" applyAlignment="1">
      <alignment horizontal="center" vertical="center"/>
    </xf>
    <xf numFmtId="0" fontId="39" fillId="47" borderId="11" xfId="47" applyFont="1" applyFill="1" applyBorder="1" applyAlignment="1">
      <alignment horizontal="center" vertical="center"/>
    </xf>
    <xf numFmtId="0" fontId="38" fillId="47" borderId="10" xfId="47" applyFont="1" applyFill="1" applyBorder="1" applyAlignment="1">
      <alignment horizontal="center" vertical="center"/>
    </xf>
    <xf numFmtId="0" fontId="7" fillId="0" borderId="12" xfId="47" applyFont="1" applyFill="1" applyBorder="1" applyAlignment="1">
      <alignment horizontal="right" vertical="center" wrapText="1"/>
    </xf>
    <xf numFmtId="0" fontId="7" fillId="0" borderId="13" xfId="47" applyFont="1" applyFill="1" applyBorder="1" applyAlignment="1">
      <alignment horizontal="right" vertical="center" wrapText="1"/>
    </xf>
    <xf numFmtId="0" fontId="7" fillId="0" borderId="11" xfId="47" applyFont="1" applyFill="1" applyBorder="1" applyAlignment="1">
      <alignment horizontal="right" vertical="center" wrapText="1"/>
    </xf>
    <xf numFmtId="0" fontId="7" fillId="0" borderId="12" xfId="47" applyFont="1" applyFill="1" applyBorder="1" applyAlignment="1">
      <alignment horizontal="right" vertical="center"/>
    </xf>
    <xf numFmtId="0" fontId="7" fillId="0" borderId="13" xfId="47" applyFont="1" applyFill="1" applyBorder="1" applyAlignment="1">
      <alignment horizontal="right" vertical="center"/>
    </xf>
    <xf numFmtId="0" fontId="7" fillId="0" borderId="11" xfId="47" applyFont="1" applyFill="1" applyBorder="1" applyAlignment="1">
      <alignment horizontal="right" vertical="center"/>
    </xf>
  </cellXfs>
  <cellStyles count="11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48"/>
    <cellStyle name="Accent1 - 20% 2" xfId="49"/>
    <cellStyle name="Accent1 - 20% 3" xfId="50"/>
    <cellStyle name="Accent1 - 40%" xfId="51"/>
    <cellStyle name="Accent1 - 40% 2" xfId="52"/>
    <cellStyle name="Accent1 - 40% 3" xfId="53"/>
    <cellStyle name="Accent1 - 60%" xfId="54"/>
    <cellStyle name="Accent2" xfId="20" builtinId="33" customBuiltin="1"/>
    <cellStyle name="Accent2 - 20%" xfId="55"/>
    <cellStyle name="Accent2 - 20% 2" xfId="56"/>
    <cellStyle name="Accent2 - 20% 3" xfId="57"/>
    <cellStyle name="Accent2 - 40%" xfId="58"/>
    <cellStyle name="Accent2 - 40% 2" xfId="59"/>
    <cellStyle name="Accent2 - 40% 3" xfId="60"/>
    <cellStyle name="Accent2 - 60%" xfId="61"/>
    <cellStyle name="Accent3" xfId="21" builtinId="37" customBuiltin="1"/>
    <cellStyle name="Accent3 - 20%" xfId="62"/>
    <cellStyle name="Accent3 - 20% 2" xfId="63"/>
    <cellStyle name="Accent3 - 20% 3" xfId="64"/>
    <cellStyle name="Accent3 - 40%" xfId="65"/>
    <cellStyle name="Accent3 - 40% 2" xfId="66"/>
    <cellStyle name="Accent3 - 40% 3" xfId="67"/>
    <cellStyle name="Accent3 - 60%" xfId="68"/>
    <cellStyle name="Accent4" xfId="22" builtinId="41" customBuiltin="1"/>
    <cellStyle name="Accent4 - 20%" xfId="69"/>
    <cellStyle name="Accent4 - 20% 2" xfId="70"/>
    <cellStyle name="Accent4 - 20% 3" xfId="71"/>
    <cellStyle name="Accent4 - 40%" xfId="72"/>
    <cellStyle name="Accent4 - 40% 2" xfId="73"/>
    <cellStyle name="Accent4 - 40% 3" xfId="74"/>
    <cellStyle name="Accent4 - 60%" xfId="75"/>
    <cellStyle name="Accent5" xfId="23" builtinId="45" customBuiltin="1"/>
    <cellStyle name="Accent5 - 20%" xfId="76"/>
    <cellStyle name="Accent5 - 20% 2" xfId="77"/>
    <cellStyle name="Accent5 - 20% 3" xfId="78"/>
    <cellStyle name="Accent5 - 40%" xfId="79"/>
    <cellStyle name="Accent5 - 40% 2" xfId="80"/>
    <cellStyle name="Accent5 - 40% 3" xfId="81"/>
    <cellStyle name="Accent5 - 60%" xfId="82"/>
    <cellStyle name="Accent6" xfId="24" builtinId="49" customBuiltin="1"/>
    <cellStyle name="Accent6 - 20%" xfId="83"/>
    <cellStyle name="Accent6 - 20% 2" xfId="84"/>
    <cellStyle name="Accent6 - 20% 3" xfId="85"/>
    <cellStyle name="Accent6 - 40%" xfId="86"/>
    <cellStyle name="Accent6 - 40% 2" xfId="87"/>
    <cellStyle name="Accent6 - 40% 3" xfId="88"/>
    <cellStyle name="Accent6 - 60%" xfId="89"/>
    <cellStyle name="Bad" xfId="25" builtinId="27" customBuiltin="1"/>
    <cellStyle name="Calculation" xfId="26" builtinId="22" customBuiltin="1"/>
    <cellStyle name="Check Cell" xfId="27" builtinId="23" customBuiltin="1"/>
    <cellStyle name="Currency 2" xfId="90"/>
    <cellStyle name="Currency 2 2" xfId="91"/>
    <cellStyle name="Currency 3" xfId="92"/>
    <cellStyle name="Emphasis 1" xfId="93"/>
    <cellStyle name="Emphasis 2" xfId="94"/>
    <cellStyle name="Emphasis 3" xfId="95"/>
    <cellStyle name="Euro" xfId="96"/>
    <cellStyle name="Explanatory Text" xfId="28" builtinId="53" customBuiltin="1"/>
    <cellStyle name="Good" xfId="29" builtinId="26" customBuiltin="1"/>
    <cellStyle name="GreyOrWhite" xfId="30"/>
    <cellStyle name="Heading" xfId="97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ew style" xfId="98"/>
    <cellStyle name="Normal" xfId="0" builtinId="0"/>
    <cellStyle name="Normal 2" xfId="39"/>
    <cellStyle name="Normal 2 2" xfId="47"/>
    <cellStyle name="Normal 2 2 2" xfId="99"/>
    <cellStyle name="Normal 2 2 3" xfId="100"/>
    <cellStyle name="Normal 2 3" xfId="101"/>
    <cellStyle name="Normal 2 3 2" xfId="102"/>
    <cellStyle name="Normal 2 4" xfId="103"/>
    <cellStyle name="Normal 3" xfId="46"/>
    <cellStyle name="Normal 3 2" xfId="104"/>
    <cellStyle name="Normal 4" xfId="105"/>
    <cellStyle name="Normal 5" xfId="106"/>
    <cellStyle name="Note" xfId="40" builtinId="10" customBuiltin="1"/>
    <cellStyle name="Output" xfId="41" builtinId="21" customBuiltin="1"/>
    <cellStyle name="Percent 2" xfId="107"/>
    <cellStyle name="Percent 2 2" xfId="108"/>
    <cellStyle name="Sheet Title" xfId="109"/>
    <cellStyle name="Title" xfId="42" builtinId="15" customBuiltin="1"/>
    <cellStyle name="Total" xfId="43" builtinId="25" customBuiltin="1"/>
    <cellStyle name="Warning Text" xfId="44" builtinId="11" customBuiltin="1"/>
    <cellStyle name="Yellow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10" sqref="J10"/>
    </sheetView>
  </sheetViews>
  <sheetFormatPr defaultColWidth="9.140625" defaultRowHeight="12.75" x14ac:dyDescent="0.2"/>
  <cols>
    <col min="1" max="1" width="22.42578125" style="1" customWidth="1"/>
    <col min="2" max="2" width="16.28515625" style="2" customWidth="1"/>
    <col min="3" max="3" width="13.7109375" style="2" bestFit="1" customWidth="1"/>
    <col min="4" max="5" width="13" style="2" bestFit="1" customWidth="1"/>
    <col min="6" max="6" width="12.85546875" customWidth="1"/>
    <col min="7" max="7" width="17.28515625" customWidth="1"/>
    <col min="8" max="19" width="9" customWidth="1"/>
    <col min="20" max="16384" width="9.140625" style="2"/>
  </cols>
  <sheetData>
    <row r="1" spans="1:19" s="10" customFormat="1" ht="23.85" customHeight="1" x14ac:dyDescent="0.2">
      <c r="A1" s="65" t="s">
        <v>39</v>
      </c>
      <c r="B1" s="65"/>
      <c r="C1" s="65"/>
      <c r="D1" s="65"/>
      <c r="E1" s="6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s="10" customFormat="1" ht="23.85" customHeight="1" x14ac:dyDescent="0.2">
      <c r="A2" s="65" t="s">
        <v>32</v>
      </c>
      <c r="B2" s="65"/>
      <c r="C2" s="65"/>
      <c r="D2" s="65"/>
      <c r="E2" s="6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s="1" customFormat="1" ht="17.25" customHeight="1" x14ac:dyDescent="0.2">
      <c r="E3"/>
      <c r="F3"/>
      <c r="J3"/>
      <c r="K3"/>
      <c r="L3"/>
      <c r="M3"/>
      <c r="N3"/>
      <c r="O3"/>
      <c r="P3"/>
      <c r="Q3"/>
      <c r="R3"/>
      <c r="S3"/>
    </row>
    <row r="4" spans="1:19" s="1" customFormat="1" ht="19.5" customHeight="1" x14ac:dyDescent="0.2">
      <c r="E4" s="6"/>
      <c r="F4"/>
      <c r="J4"/>
      <c r="K4"/>
      <c r="L4"/>
      <c r="M4"/>
      <c r="N4"/>
      <c r="O4"/>
      <c r="P4"/>
      <c r="Q4"/>
      <c r="R4"/>
      <c r="S4"/>
    </row>
    <row r="5" spans="1:19" s="1" customFormat="1" ht="22.9" customHeight="1" x14ac:dyDescent="0.2">
      <c r="A5" s="54" t="s">
        <v>0</v>
      </c>
      <c r="B5" s="54" t="s">
        <v>19</v>
      </c>
      <c r="C5" s="54" t="s">
        <v>1</v>
      </c>
      <c r="D5" s="54" t="s">
        <v>30</v>
      </c>
      <c r="E5" s="54" t="s">
        <v>31</v>
      </c>
      <c r="F5" s="54" t="s">
        <v>40</v>
      </c>
      <c r="G5" s="54" t="s">
        <v>41</v>
      </c>
      <c r="H5" s="7"/>
      <c r="I5" s="7"/>
      <c r="J5" s="7"/>
      <c r="K5"/>
      <c r="L5"/>
      <c r="M5"/>
      <c r="N5"/>
      <c r="O5"/>
      <c r="P5"/>
      <c r="Q5"/>
      <c r="R5"/>
      <c r="S5"/>
    </row>
    <row r="6" spans="1:19" s="8" customFormat="1" ht="21" customHeight="1" x14ac:dyDescent="0.2">
      <c r="A6" s="3" t="s">
        <v>3</v>
      </c>
      <c r="B6" s="9" t="s">
        <v>2</v>
      </c>
      <c r="C6" s="4">
        <v>1154</v>
      </c>
      <c r="D6" s="5">
        <v>164628</v>
      </c>
      <c r="E6" s="5">
        <v>165126</v>
      </c>
      <c r="F6" s="63">
        <f>SUM(D6,E6)</f>
        <v>329754</v>
      </c>
      <c r="G6" s="64">
        <f>AVERAGE(D6,E6)</f>
        <v>164877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s="8" customFormat="1" ht="21" customHeight="1" x14ac:dyDescent="0.2">
      <c r="A7" s="3" t="s">
        <v>11</v>
      </c>
      <c r="B7" s="9" t="s">
        <v>8</v>
      </c>
      <c r="C7" s="4">
        <v>1244</v>
      </c>
      <c r="D7" s="5">
        <v>171510</v>
      </c>
      <c r="E7" s="5">
        <v>172008</v>
      </c>
      <c r="F7" s="63">
        <f t="shared" ref="F7:F26" si="0">SUM(D7,E7)</f>
        <v>343518</v>
      </c>
      <c r="G7" s="64">
        <f t="shared" ref="G7:G26" si="1">AVERAGE(D7,E7)</f>
        <v>171759</v>
      </c>
      <c r="H7" s="11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8" customFormat="1" ht="21" customHeight="1" x14ac:dyDescent="0.2">
      <c r="A8" s="3" t="s">
        <v>3</v>
      </c>
      <c r="B8" s="9" t="s">
        <v>5</v>
      </c>
      <c r="C8" s="4">
        <v>1334</v>
      </c>
      <c r="D8" s="5">
        <v>165775</v>
      </c>
      <c r="E8" s="5">
        <v>166273</v>
      </c>
      <c r="F8" s="63">
        <f t="shared" si="0"/>
        <v>332048</v>
      </c>
      <c r="G8" s="64">
        <f t="shared" si="1"/>
        <v>166024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s="8" customFormat="1" ht="21" customHeight="1" x14ac:dyDescent="0.2">
      <c r="A9" s="3" t="s">
        <v>9</v>
      </c>
      <c r="B9" s="9" t="s">
        <v>8</v>
      </c>
      <c r="C9" s="4">
        <v>2594</v>
      </c>
      <c r="D9" s="5">
        <v>172657</v>
      </c>
      <c r="E9" s="5">
        <v>173155</v>
      </c>
      <c r="F9" s="63">
        <f t="shared" si="0"/>
        <v>345812</v>
      </c>
      <c r="G9" s="64">
        <f t="shared" si="1"/>
        <v>172906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s="8" customFormat="1" ht="21" customHeight="1" x14ac:dyDescent="0.2">
      <c r="A10" s="3" t="s">
        <v>7</v>
      </c>
      <c r="B10" s="9" t="s">
        <v>17</v>
      </c>
      <c r="C10" s="4">
        <v>2864</v>
      </c>
      <c r="D10" s="5">
        <v>184127</v>
      </c>
      <c r="E10" s="5">
        <v>184625</v>
      </c>
      <c r="F10" s="63">
        <f t="shared" si="0"/>
        <v>368752</v>
      </c>
      <c r="G10" s="64">
        <f t="shared" si="1"/>
        <v>184376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s="8" customFormat="1" ht="21" customHeight="1" x14ac:dyDescent="0.2">
      <c r="A11" s="3" t="s">
        <v>11</v>
      </c>
      <c r="B11" s="9" t="s">
        <v>17</v>
      </c>
      <c r="C11" s="4">
        <v>2954</v>
      </c>
      <c r="D11" s="5">
        <v>185274</v>
      </c>
      <c r="E11" s="5">
        <v>185772</v>
      </c>
      <c r="F11" s="63">
        <f t="shared" si="0"/>
        <v>371046</v>
      </c>
      <c r="G11" s="64">
        <f t="shared" si="1"/>
        <v>185523</v>
      </c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s="8" customFormat="1" ht="21" customHeight="1" x14ac:dyDescent="0.2">
      <c r="A12" s="3" t="s">
        <v>7</v>
      </c>
      <c r="B12" s="9" t="s">
        <v>4</v>
      </c>
      <c r="C12" s="4">
        <v>3044</v>
      </c>
      <c r="D12" s="5">
        <v>173804</v>
      </c>
      <c r="E12" s="5">
        <v>174302</v>
      </c>
      <c r="F12" s="63">
        <f t="shared" si="0"/>
        <v>348106</v>
      </c>
      <c r="G12" s="64">
        <f t="shared" si="1"/>
        <v>174053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s="8" customFormat="1" ht="21" customHeight="1" x14ac:dyDescent="0.2">
      <c r="A13" s="3" t="s">
        <v>11</v>
      </c>
      <c r="B13" s="9" t="s">
        <v>10</v>
      </c>
      <c r="C13" s="4">
        <v>3134</v>
      </c>
      <c r="D13" s="5">
        <v>178392</v>
      </c>
      <c r="E13" s="5">
        <v>178890</v>
      </c>
      <c r="F13" s="63">
        <f t="shared" si="0"/>
        <v>357282</v>
      </c>
      <c r="G13" s="64">
        <f t="shared" si="1"/>
        <v>178641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s="8" customFormat="1" ht="21" customHeight="1" x14ac:dyDescent="0.2">
      <c r="A14" s="3" t="s">
        <v>7</v>
      </c>
      <c r="B14" s="9" t="s">
        <v>6</v>
      </c>
      <c r="C14" s="4">
        <v>3224</v>
      </c>
      <c r="D14" s="5">
        <v>168069</v>
      </c>
      <c r="E14" s="5">
        <v>168567</v>
      </c>
      <c r="F14" s="63">
        <f t="shared" si="0"/>
        <v>336636</v>
      </c>
      <c r="G14" s="64">
        <f t="shared" si="1"/>
        <v>168318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s="8" customFormat="1" ht="21" customHeight="1" x14ac:dyDescent="0.2">
      <c r="A15" s="3" t="s">
        <v>11</v>
      </c>
      <c r="B15" s="9" t="s">
        <v>4</v>
      </c>
      <c r="C15" s="4">
        <v>3584</v>
      </c>
      <c r="D15" s="5">
        <v>174951</v>
      </c>
      <c r="E15" s="5">
        <v>175449</v>
      </c>
      <c r="F15" s="63">
        <f t="shared" si="0"/>
        <v>350400</v>
      </c>
      <c r="G15" s="64">
        <f t="shared" si="1"/>
        <v>175200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s="8" customFormat="1" ht="21" customHeight="1" x14ac:dyDescent="0.2">
      <c r="A16" s="3" t="s">
        <v>9</v>
      </c>
      <c r="B16" s="9" t="s">
        <v>15</v>
      </c>
      <c r="C16" s="4">
        <v>3674</v>
      </c>
      <c r="D16" s="5">
        <v>181833</v>
      </c>
      <c r="E16" s="5">
        <v>182331</v>
      </c>
      <c r="F16" s="63">
        <f t="shared" si="0"/>
        <v>364164</v>
      </c>
      <c r="G16" s="64">
        <f t="shared" si="1"/>
        <v>182082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s="8" customFormat="1" ht="21" customHeight="1" x14ac:dyDescent="0.2">
      <c r="A17" s="3" t="s">
        <v>11</v>
      </c>
      <c r="B17" s="9" t="s">
        <v>4</v>
      </c>
      <c r="C17" s="4">
        <v>3944</v>
      </c>
      <c r="D17" s="5">
        <v>176098</v>
      </c>
      <c r="E17" s="5">
        <v>176596</v>
      </c>
      <c r="F17" s="63">
        <f t="shared" si="0"/>
        <v>352694</v>
      </c>
      <c r="G17" s="64">
        <f t="shared" si="1"/>
        <v>176347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s="8" customFormat="1" ht="21" customHeight="1" x14ac:dyDescent="0.2">
      <c r="A18" s="3" t="s">
        <v>9</v>
      </c>
      <c r="B18" s="9" t="s">
        <v>13</v>
      </c>
      <c r="C18" s="4">
        <v>4034</v>
      </c>
      <c r="D18" s="5">
        <v>179539</v>
      </c>
      <c r="E18" s="5">
        <v>180037</v>
      </c>
      <c r="F18" s="63">
        <f t="shared" si="0"/>
        <v>359576</v>
      </c>
      <c r="G18" s="64">
        <f t="shared" si="1"/>
        <v>179788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s="8" customFormat="1" ht="21" customHeight="1" x14ac:dyDescent="0.2">
      <c r="A19" s="3" t="s">
        <v>11</v>
      </c>
      <c r="B19" s="9" t="s">
        <v>18</v>
      </c>
      <c r="C19" s="4">
        <v>4214</v>
      </c>
      <c r="D19" s="5">
        <v>186421</v>
      </c>
      <c r="E19" s="5">
        <v>186919</v>
      </c>
      <c r="F19" s="63">
        <f t="shared" si="0"/>
        <v>373340</v>
      </c>
      <c r="G19" s="64">
        <f t="shared" si="1"/>
        <v>186670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s="8" customFormat="1" ht="21" customHeight="1" x14ac:dyDescent="0.2">
      <c r="A20" s="3" t="s">
        <v>9</v>
      </c>
      <c r="B20" s="9" t="s">
        <v>16</v>
      </c>
      <c r="C20" s="4">
        <v>4394</v>
      </c>
      <c r="D20" s="5">
        <v>182980</v>
      </c>
      <c r="E20" s="5">
        <v>183478</v>
      </c>
      <c r="F20" s="63">
        <f t="shared" si="0"/>
        <v>366458</v>
      </c>
      <c r="G20" s="64">
        <f t="shared" si="1"/>
        <v>183229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s="8" customFormat="1" ht="21" customHeight="1" x14ac:dyDescent="0.2">
      <c r="A21" s="3" t="s">
        <v>9</v>
      </c>
      <c r="B21" s="9" t="s">
        <v>14</v>
      </c>
      <c r="C21" s="4">
        <v>4664</v>
      </c>
      <c r="D21" s="5">
        <v>180686</v>
      </c>
      <c r="E21" s="5">
        <v>181184</v>
      </c>
      <c r="F21" s="63">
        <f t="shared" si="0"/>
        <v>361870</v>
      </c>
      <c r="G21" s="64">
        <f t="shared" si="1"/>
        <v>180935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s="8" customFormat="1" ht="21" customHeight="1" x14ac:dyDescent="0.2">
      <c r="A22" s="3" t="s">
        <v>7</v>
      </c>
      <c r="B22" s="9" t="s">
        <v>5</v>
      </c>
      <c r="C22" s="4">
        <v>4754</v>
      </c>
      <c r="D22" s="5">
        <v>166922</v>
      </c>
      <c r="E22" s="5">
        <v>167420</v>
      </c>
      <c r="F22" s="63">
        <f t="shared" si="0"/>
        <v>334342</v>
      </c>
      <c r="G22" s="64">
        <f t="shared" si="1"/>
        <v>167171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s="8" customFormat="1" ht="21" customHeight="1" x14ac:dyDescent="0.2">
      <c r="A23" s="3" t="s">
        <v>9</v>
      </c>
      <c r="B23" s="9" t="s">
        <v>18</v>
      </c>
      <c r="C23" s="4">
        <v>4844</v>
      </c>
      <c r="D23" s="5">
        <v>187568</v>
      </c>
      <c r="E23" s="5">
        <v>188066</v>
      </c>
      <c r="F23" s="63">
        <f t="shared" si="0"/>
        <v>375634</v>
      </c>
      <c r="G23" s="64">
        <f t="shared" si="1"/>
        <v>187817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s="8" customFormat="1" ht="21" customHeight="1" x14ac:dyDescent="0.2">
      <c r="A24" s="3" t="s">
        <v>7</v>
      </c>
      <c r="B24" s="9" t="s">
        <v>6</v>
      </c>
      <c r="C24" s="4">
        <v>4934</v>
      </c>
      <c r="D24" s="5">
        <v>169216</v>
      </c>
      <c r="E24" s="5">
        <v>169714</v>
      </c>
      <c r="F24" s="63">
        <f t="shared" si="0"/>
        <v>338930</v>
      </c>
      <c r="G24" s="64">
        <f t="shared" si="1"/>
        <v>169465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s="8" customFormat="1" ht="21" customHeight="1" x14ac:dyDescent="0.2">
      <c r="A25" s="3" t="s">
        <v>3</v>
      </c>
      <c r="B25" s="9" t="s">
        <v>4</v>
      </c>
      <c r="C25" s="4">
        <v>5384</v>
      </c>
      <c r="D25" s="5">
        <v>177245</v>
      </c>
      <c r="E25" s="5">
        <v>177743</v>
      </c>
      <c r="F25" s="63">
        <f t="shared" si="0"/>
        <v>354988</v>
      </c>
      <c r="G25" s="64">
        <f t="shared" si="1"/>
        <v>177494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s="8" customFormat="1" ht="21" customHeight="1" x14ac:dyDescent="0.2">
      <c r="A26" s="3" t="s">
        <v>7</v>
      </c>
      <c r="B26" s="9" t="s">
        <v>6</v>
      </c>
      <c r="C26" s="4">
        <v>5474</v>
      </c>
      <c r="D26" s="5">
        <v>170363</v>
      </c>
      <c r="E26" s="5">
        <v>170861</v>
      </c>
      <c r="F26" s="63">
        <f t="shared" si="0"/>
        <v>341224</v>
      </c>
      <c r="G26" s="64">
        <f t="shared" si="1"/>
        <v>170612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</sheetData>
  <sortState ref="A6:E26">
    <sortCondition ref="C7"/>
  </sortState>
  <customSheetViews>
    <customSheetView guid="{0495CE96-A7F8-4AF0-9F6E-41BBACFFDEC1}">
      <selection activeCell="A6" sqref="A6"/>
      <pageMargins left="0.75" right="0.75" top="1" bottom="1" header="0.5" footer="0.5"/>
      <pageSetup paperSize="9" orientation="portrait" r:id="rId1"/>
      <headerFooter alignWithMargins="0"/>
    </customSheetView>
  </customSheetViews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2"/>
  <sheetViews>
    <sheetView zoomScaleNormal="100" workbookViewId="0">
      <selection activeCell="K53" sqref="K53"/>
    </sheetView>
  </sheetViews>
  <sheetFormatPr defaultColWidth="9.140625" defaultRowHeight="12.75" x14ac:dyDescent="0.2"/>
  <cols>
    <col min="1" max="1" width="18.7109375" style="17" customWidth="1"/>
    <col min="2" max="11" width="10.7109375" style="17" customWidth="1"/>
    <col min="12" max="26" width="10.7109375" customWidth="1"/>
    <col min="27" max="27" width="9.42578125" customWidth="1"/>
    <col min="28" max="30" width="9.85546875" customWidth="1"/>
    <col min="31" max="31" width="10.42578125" bestFit="1" customWidth="1"/>
    <col min="32" max="35" width="10.7109375" customWidth="1"/>
    <col min="36" max="36" width="10.42578125" bestFit="1" customWidth="1"/>
    <col min="39" max="16384" width="9.140625" style="17"/>
  </cols>
  <sheetData>
    <row r="1" spans="1:38" s="14" customFormat="1" ht="24.2" customHeight="1" x14ac:dyDescent="0.45">
      <c r="A1" s="69" t="s">
        <v>39</v>
      </c>
      <c r="B1" s="69"/>
      <c r="C1" s="69"/>
      <c r="D1" s="69"/>
      <c r="E1" s="69"/>
      <c r="F1" s="69"/>
      <c r="I1" s="13"/>
      <c r="J1" s="13"/>
      <c r="K1" s="1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6" customFormat="1" ht="22.9" customHeight="1" x14ac:dyDescent="0.2">
      <c r="A2" s="69" t="s">
        <v>32</v>
      </c>
      <c r="B2" s="69"/>
      <c r="C2" s="69"/>
      <c r="D2" s="69"/>
      <c r="E2" s="69"/>
      <c r="F2" s="69"/>
      <c r="G2" s="15"/>
      <c r="H2" s="15"/>
      <c r="I2" s="15"/>
      <c r="J2" s="15"/>
      <c r="K2" s="1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customFormat="1" ht="22.9" customHeight="1" x14ac:dyDescent="0.2"/>
    <row r="4" spans="1:38" s="18" customFormat="1" ht="19.7" customHeight="1" x14ac:dyDescent="0.2">
      <c r="B4" s="66" t="s">
        <v>7</v>
      </c>
      <c r="C4" s="67"/>
      <c r="D4" s="67"/>
      <c r="E4" s="67"/>
      <c r="F4" s="68"/>
      <c r="G4" s="66" t="s">
        <v>9</v>
      </c>
      <c r="H4" s="67"/>
      <c r="I4" s="67"/>
      <c r="J4" s="67"/>
      <c r="K4" s="67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19" customFormat="1" ht="19.7" customHeight="1" x14ac:dyDescent="0.2">
      <c r="A5" s="55" t="s">
        <v>19</v>
      </c>
      <c r="B5" s="56" t="s">
        <v>24</v>
      </c>
      <c r="C5" s="56" t="s">
        <v>25</v>
      </c>
      <c r="D5" s="56" t="s">
        <v>26</v>
      </c>
      <c r="E5" s="56" t="s">
        <v>27</v>
      </c>
      <c r="F5" s="56" t="s">
        <v>12</v>
      </c>
      <c r="G5" s="56" t="s">
        <v>24</v>
      </c>
      <c r="H5" s="56" t="s">
        <v>25</v>
      </c>
      <c r="I5" s="56" t="s">
        <v>26</v>
      </c>
      <c r="J5" s="56" t="s">
        <v>27</v>
      </c>
      <c r="K5" s="56" t="s">
        <v>12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4.25" x14ac:dyDescent="0.2">
      <c r="A6" s="18" t="s">
        <v>17</v>
      </c>
      <c r="B6" s="20">
        <v>387</v>
      </c>
      <c r="C6" s="20">
        <v>666</v>
      </c>
      <c r="D6" s="20">
        <v>455</v>
      </c>
      <c r="E6" s="20">
        <v>288</v>
      </c>
      <c r="F6" s="20">
        <f t="shared" ref="F6:F53" si="0">SUM(B6:E6)</f>
        <v>1796</v>
      </c>
      <c r="G6" s="20">
        <v>887</v>
      </c>
      <c r="H6" s="20">
        <v>999</v>
      </c>
      <c r="I6" s="20">
        <v>706</v>
      </c>
      <c r="J6" s="20">
        <v>788</v>
      </c>
      <c r="K6" s="20">
        <f t="shared" ref="K6:K53" si="1">SUM(G6:J6)</f>
        <v>3380</v>
      </c>
    </row>
    <row r="7" spans="1:38" ht="14.25" x14ac:dyDescent="0.2">
      <c r="A7" s="18" t="s">
        <v>4</v>
      </c>
      <c r="B7" s="20">
        <v>442</v>
      </c>
      <c r="C7" s="20">
        <v>721</v>
      </c>
      <c r="D7" s="20">
        <v>510</v>
      </c>
      <c r="E7" s="20">
        <v>343</v>
      </c>
      <c r="F7" s="20">
        <f t="shared" si="0"/>
        <v>2016</v>
      </c>
      <c r="G7" s="20">
        <v>942</v>
      </c>
      <c r="H7" s="20">
        <v>1054</v>
      </c>
      <c r="I7" s="20">
        <v>761</v>
      </c>
      <c r="J7" s="20">
        <v>843</v>
      </c>
      <c r="K7" s="20">
        <f t="shared" si="1"/>
        <v>3600</v>
      </c>
    </row>
    <row r="8" spans="1:38" ht="14.25" x14ac:dyDescent="0.2">
      <c r="A8" s="18" t="s">
        <v>8</v>
      </c>
      <c r="B8" s="20">
        <v>508</v>
      </c>
      <c r="C8" s="20">
        <v>787</v>
      </c>
      <c r="D8" s="20">
        <v>576</v>
      </c>
      <c r="E8" s="20">
        <v>409</v>
      </c>
      <c r="F8" s="20">
        <f t="shared" si="0"/>
        <v>2280</v>
      </c>
      <c r="G8" s="20">
        <v>1008</v>
      </c>
      <c r="H8" s="20">
        <v>1120</v>
      </c>
      <c r="I8" s="20">
        <v>827</v>
      </c>
      <c r="J8" s="20">
        <v>909</v>
      </c>
      <c r="K8" s="20">
        <f t="shared" si="1"/>
        <v>3864</v>
      </c>
    </row>
    <row r="9" spans="1:38" ht="14.25" x14ac:dyDescent="0.2">
      <c r="A9" s="18" t="s">
        <v>17</v>
      </c>
      <c r="B9" s="20">
        <v>519</v>
      </c>
      <c r="C9" s="20">
        <v>798</v>
      </c>
      <c r="D9" s="20">
        <v>587</v>
      </c>
      <c r="E9" s="20">
        <v>420</v>
      </c>
      <c r="F9" s="20">
        <f t="shared" si="0"/>
        <v>2324</v>
      </c>
      <c r="G9" s="20">
        <v>1019</v>
      </c>
      <c r="H9" s="20">
        <v>1131</v>
      </c>
      <c r="I9" s="20">
        <v>838</v>
      </c>
      <c r="J9" s="20">
        <v>920</v>
      </c>
      <c r="K9" s="20">
        <f t="shared" si="1"/>
        <v>3908</v>
      </c>
    </row>
    <row r="10" spans="1:38" ht="14.25" x14ac:dyDescent="0.2">
      <c r="A10" s="18" t="s">
        <v>17</v>
      </c>
      <c r="B10" s="20">
        <v>530</v>
      </c>
      <c r="C10" s="20">
        <v>809</v>
      </c>
      <c r="D10" s="20">
        <v>598</v>
      </c>
      <c r="E10" s="20">
        <v>431</v>
      </c>
      <c r="F10" s="20">
        <f t="shared" si="0"/>
        <v>2368</v>
      </c>
      <c r="G10" s="20">
        <v>1030</v>
      </c>
      <c r="H10" s="20">
        <v>1142</v>
      </c>
      <c r="I10" s="20">
        <v>849</v>
      </c>
      <c r="J10" s="20">
        <v>931</v>
      </c>
      <c r="K10" s="20">
        <f t="shared" si="1"/>
        <v>3952</v>
      </c>
    </row>
    <row r="11" spans="1:38" ht="14.25" x14ac:dyDescent="0.2">
      <c r="A11" s="18" t="s">
        <v>16</v>
      </c>
      <c r="B11" s="20">
        <v>552</v>
      </c>
      <c r="C11" s="20">
        <v>831</v>
      </c>
      <c r="D11" s="20">
        <v>620</v>
      </c>
      <c r="E11" s="20">
        <v>453</v>
      </c>
      <c r="F11" s="20">
        <f t="shared" si="0"/>
        <v>2456</v>
      </c>
      <c r="G11" s="20">
        <v>1052</v>
      </c>
      <c r="H11" s="20">
        <v>1164</v>
      </c>
      <c r="I11" s="20">
        <v>871</v>
      </c>
      <c r="J11" s="20">
        <v>953</v>
      </c>
      <c r="K11" s="20">
        <f t="shared" si="1"/>
        <v>4040</v>
      </c>
    </row>
    <row r="12" spans="1:38" ht="14.25" x14ac:dyDescent="0.2">
      <c r="A12" s="18" t="s">
        <v>18</v>
      </c>
      <c r="B12" s="20">
        <v>574</v>
      </c>
      <c r="C12" s="20">
        <v>853</v>
      </c>
      <c r="D12" s="20">
        <v>642</v>
      </c>
      <c r="E12" s="20">
        <v>475</v>
      </c>
      <c r="F12" s="20">
        <f t="shared" si="0"/>
        <v>2544</v>
      </c>
      <c r="G12" s="20">
        <v>1074</v>
      </c>
      <c r="H12" s="20">
        <v>1186</v>
      </c>
      <c r="I12" s="20">
        <v>893</v>
      </c>
      <c r="J12" s="20">
        <v>975</v>
      </c>
      <c r="K12" s="20">
        <f t="shared" si="1"/>
        <v>4128</v>
      </c>
    </row>
    <row r="13" spans="1:38" ht="14.25" x14ac:dyDescent="0.2">
      <c r="A13" s="18" t="s">
        <v>4</v>
      </c>
      <c r="B13" s="20">
        <v>629</v>
      </c>
      <c r="C13" s="20">
        <v>908</v>
      </c>
      <c r="D13" s="20">
        <v>697</v>
      </c>
      <c r="E13" s="20">
        <v>530</v>
      </c>
      <c r="F13" s="20">
        <f t="shared" si="0"/>
        <v>2764</v>
      </c>
      <c r="G13" s="20">
        <v>1129</v>
      </c>
      <c r="H13" s="20">
        <v>1241</v>
      </c>
      <c r="I13" s="20">
        <v>948</v>
      </c>
      <c r="J13" s="20">
        <v>1030</v>
      </c>
      <c r="K13" s="20">
        <f t="shared" si="1"/>
        <v>4348</v>
      </c>
    </row>
    <row r="14" spans="1:38" ht="14.25" x14ac:dyDescent="0.2">
      <c r="A14" s="18" t="s">
        <v>10</v>
      </c>
      <c r="B14" s="20">
        <v>673</v>
      </c>
      <c r="C14" s="20">
        <v>952</v>
      </c>
      <c r="D14" s="20">
        <v>741</v>
      </c>
      <c r="E14" s="20">
        <v>574</v>
      </c>
      <c r="F14" s="20">
        <f t="shared" si="0"/>
        <v>2940</v>
      </c>
      <c r="G14" s="20">
        <v>1173</v>
      </c>
      <c r="H14" s="20">
        <v>1285</v>
      </c>
      <c r="I14" s="20">
        <v>992</v>
      </c>
      <c r="J14" s="20">
        <v>1074</v>
      </c>
      <c r="K14" s="20">
        <f t="shared" si="1"/>
        <v>4524</v>
      </c>
    </row>
    <row r="15" spans="1:38" ht="14.25" x14ac:dyDescent="0.2">
      <c r="A15" s="18" t="s">
        <v>6</v>
      </c>
      <c r="B15" s="20">
        <v>717</v>
      </c>
      <c r="C15" s="20">
        <v>996</v>
      </c>
      <c r="D15" s="20">
        <v>785</v>
      </c>
      <c r="E15" s="20">
        <v>618</v>
      </c>
      <c r="F15" s="20">
        <f t="shared" si="0"/>
        <v>3116</v>
      </c>
      <c r="G15" s="20">
        <v>1217</v>
      </c>
      <c r="H15" s="20">
        <v>1329</v>
      </c>
      <c r="I15" s="20">
        <v>1036</v>
      </c>
      <c r="J15" s="20">
        <v>1118</v>
      </c>
      <c r="K15" s="20">
        <f t="shared" si="1"/>
        <v>4700</v>
      </c>
    </row>
    <row r="16" spans="1:38" ht="14.25" x14ac:dyDescent="0.2">
      <c r="A16" s="18" t="s">
        <v>4</v>
      </c>
      <c r="B16" s="20">
        <v>805</v>
      </c>
      <c r="C16" s="20">
        <v>1084</v>
      </c>
      <c r="D16" s="20">
        <v>873</v>
      </c>
      <c r="E16" s="20">
        <v>706</v>
      </c>
      <c r="F16" s="20">
        <f t="shared" si="0"/>
        <v>3468</v>
      </c>
      <c r="G16" s="20">
        <v>1305</v>
      </c>
      <c r="H16" s="20">
        <v>1417</v>
      </c>
      <c r="I16" s="20">
        <v>1124</v>
      </c>
      <c r="J16" s="20">
        <v>1206</v>
      </c>
      <c r="K16" s="20">
        <f t="shared" si="1"/>
        <v>5052</v>
      </c>
    </row>
    <row r="17" spans="1:11" ht="14.25" x14ac:dyDescent="0.2">
      <c r="A17" s="18" t="s">
        <v>5</v>
      </c>
      <c r="B17" s="20">
        <v>860</v>
      </c>
      <c r="C17" s="20">
        <v>1139</v>
      </c>
      <c r="D17" s="20">
        <v>928</v>
      </c>
      <c r="E17" s="20">
        <v>761</v>
      </c>
      <c r="F17" s="20">
        <f t="shared" si="0"/>
        <v>3688</v>
      </c>
      <c r="G17" s="20">
        <v>1360</v>
      </c>
      <c r="H17" s="20">
        <v>1472</v>
      </c>
      <c r="I17" s="20">
        <v>1179</v>
      </c>
      <c r="J17" s="20">
        <v>1261</v>
      </c>
      <c r="K17" s="20">
        <f t="shared" si="1"/>
        <v>5272</v>
      </c>
    </row>
    <row r="18" spans="1:11" ht="14.25" x14ac:dyDescent="0.2">
      <c r="A18" s="18" t="s">
        <v>14</v>
      </c>
      <c r="B18" s="20">
        <v>354</v>
      </c>
      <c r="C18" s="20">
        <v>633</v>
      </c>
      <c r="D18" s="20">
        <v>422</v>
      </c>
      <c r="E18" s="20">
        <v>255</v>
      </c>
      <c r="F18" s="20">
        <f t="shared" si="0"/>
        <v>1664</v>
      </c>
      <c r="G18" s="20">
        <v>854</v>
      </c>
      <c r="H18" s="20">
        <v>966</v>
      </c>
      <c r="I18" s="20">
        <v>673</v>
      </c>
      <c r="J18" s="20">
        <v>755</v>
      </c>
      <c r="K18" s="20">
        <f t="shared" si="1"/>
        <v>3248</v>
      </c>
    </row>
    <row r="19" spans="1:11" ht="14.25" x14ac:dyDescent="0.2">
      <c r="A19" s="18" t="s">
        <v>6</v>
      </c>
      <c r="B19" s="20">
        <v>409</v>
      </c>
      <c r="C19" s="20">
        <v>688</v>
      </c>
      <c r="D19" s="20">
        <v>477</v>
      </c>
      <c r="E19" s="20">
        <v>310</v>
      </c>
      <c r="F19" s="20">
        <f t="shared" si="0"/>
        <v>1884</v>
      </c>
      <c r="G19" s="20">
        <v>909</v>
      </c>
      <c r="H19" s="20">
        <v>1021</v>
      </c>
      <c r="I19" s="20">
        <v>728</v>
      </c>
      <c r="J19" s="20">
        <v>810</v>
      </c>
      <c r="K19" s="20">
        <f t="shared" si="1"/>
        <v>3468</v>
      </c>
    </row>
    <row r="20" spans="1:11" ht="14.25" x14ac:dyDescent="0.2">
      <c r="A20" s="18" t="s">
        <v>13</v>
      </c>
      <c r="B20" s="20">
        <v>431</v>
      </c>
      <c r="C20" s="20">
        <v>710</v>
      </c>
      <c r="D20" s="20">
        <v>499</v>
      </c>
      <c r="E20" s="20">
        <v>332</v>
      </c>
      <c r="F20" s="20">
        <f t="shared" si="0"/>
        <v>1972</v>
      </c>
      <c r="G20" s="20">
        <v>931</v>
      </c>
      <c r="H20" s="20">
        <v>1043</v>
      </c>
      <c r="I20" s="20">
        <v>750</v>
      </c>
      <c r="J20" s="20">
        <v>832</v>
      </c>
      <c r="K20" s="20">
        <f t="shared" si="1"/>
        <v>3556</v>
      </c>
    </row>
    <row r="21" spans="1:11" ht="14.25" x14ac:dyDescent="0.2">
      <c r="A21" s="18" t="s">
        <v>18</v>
      </c>
      <c r="B21" s="20">
        <v>464</v>
      </c>
      <c r="C21" s="20">
        <v>743</v>
      </c>
      <c r="D21" s="20">
        <v>532</v>
      </c>
      <c r="E21" s="20">
        <v>365</v>
      </c>
      <c r="F21" s="20">
        <f t="shared" si="0"/>
        <v>2104</v>
      </c>
      <c r="G21" s="20">
        <v>964</v>
      </c>
      <c r="H21" s="20">
        <v>1076</v>
      </c>
      <c r="I21" s="20">
        <v>783</v>
      </c>
      <c r="J21" s="20">
        <v>865</v>
      </c>
      <c r="K21" s="20">
        <f t="shared" si="1"/>
        <v>3688</v>
      </c>
    </row>
    <row r="22" spans="1:11" ht="14.25" x14ac:dyDescent="0.2">
      <c r="A22" s="18" t="s">
        <v>6</v>
      </c>
      <c r="B22" s="20">
        <v>475</v>
      </c>
      <c r="C22" s="20">
        <v>754</v>
      </c>
      <c r="D22" s="20">
        <v>543</v>
      </c>
      <c r="E22" s="20">
        <v>376</v>
      </c>
      <c r="F22" s="20">
        <f t="shared" si="0"/>
        <v>2148</v>
      </c>
      <c r="G22" s="20">
        <v>975</v>
      </c>
      <c r="H22" s="20">
        <v>1087</v>
      </c>
      <c r="I22" s="20">
        <v>794</v>
      </c>
      <c r="J22" s="20">
        <v>876</v>
      </c>
      <c r="K22" s="20">
        <f t="shared" si="1"/>
        <v>3732</v>
      </c>
    </row>
    <row r="23" spans="1:11" ht="14.25" x14ac:dyDescent="0.2">
      <c r="A23" s="18" t="s">
        <v>4</v>
      </c>
      <c r="B23" s="20">
        <v>486</v>
      </c>
      <c r="C23" s="20">
        <v>765</v>
      </c>
      <c r="D23" s="20">
        <v>554</v>
      </c>
      <c r="E23" s="20">
        <v>387</v>
      </c>
      <c r="F23" s="20">
        <f t="shared" si="0"/>
        <v>2192</v>
      </c>
      <c r="G23" s="20">
        <v>986</v>
      </c>
      <c r="H23" s="20">
        <v>1098</v>
      </c>
      <c r="I23" s="20">
        <v>805</v>
      </c>
      <c r="J23" s="20">
        <v>887</v>
      </c>
      <c r="K23" s="20">
        <f t="shared" si="1"/>
        <v>3776</v>
      </c>
    </row>
    <row r="24" spans="1:11" ht="14.25" x14ac:dyDescent="0.2">
      <c r="A24" s="18" t="s">
        <v>5</v>
      </c>
      <c r="B24" s="20">
        <v>497</v>
      </c>
      <c r="C24" s="20">
        <v>776</v>
      </c>
      <c r="D24" s="20">
        <v>565</v>
      </c>
      <c r="E24" s="20">
        <v>398</v>
      </c>
      <c r="F24" s="20">
        <f t="shared" si="0"/>
        <v>2236</v>
      </c>
      <c r="G24" s="20">
        <v>997</v>
      </c>
      <c r="H24" s="20">
        <v>1109</v>
      </c>
      <c r="I24" s="20">
        <v>816</v>
      </c>
      <c r="J24" s="20">
        <v>898</v>
      </c>
      <c r="K24" s="20">
        <f t="shared" si="1"/>
        <v>3820</v>
      </c>
    </row>
    <row r="25" spans="1:11" ht="14.25" x14ac:dyDescent="0.2">
      <c r="A25" s="18" t="s">
        <v>8</v>
      </c>
      <c r="B25" s="20">
        <v>596</v>
      </c>
      <c r="C25" s="20">
        <v>875</v>
      </c>
      <c r="D25" s="20">
        <v>664</v>
      </c>
      <c r="E25" s="20">
        <v>497</v>
      </c>
      <c r="F25" s="20">
        <f t="shared" si="0"/>
        <v>2632</v>
      </c>
      <c r="G25" s="20">
        <v>1096</v>
      </c>
      <c r="H25" s="20">
        <v>1208</v>
      </c>
      <c r="I25" s="20">
        <v>915</v>
      </c>
      <c r="J25" s="20">
        <v>997</v>
      </c>
      <c r="K25" s="20">
        <f t="shared" si="1"/>
        <v>4216</v>
      </c>
    </row>
    <row r="26" spans="1:11" ht="14.25" x14ac:dyDescent="0.2">
      <c r="A26" s="18" t="s">
        <v>17</v>
      </c>
      <c r="B26" s="20">
        <v>618</v>
      </c>
      <c r="C26" s="20">
        <v>897</v>
      </c>
      <c r="D26" s="20">
        <v>686</v>
      </c>
      <c r="E26" s="20">
        <v>519</v>
      </c>
      <c r="F26" s="20">
        <f t="shared" si="0"/>
        <v>2720</v>
      </c>
      <c r="G26" s="20">
        <v>1118</v>
      </c>
      <c r="H26" s="20">
        <v>1230</v>
      </c>
      <c r="I26" s="20">
        <v>937</v>
      </c>
      <c r="J26" s="20">
        <v>1019</v>
      </c>
      <c r="K26" s="20">
        <f t="shared" si="1"/>
        <v>4304</v>
      </c>
    </row>
    <row r="27" spans="1:11" ht="14.25" x14ac:dyDescent="0.2">
      <c r="A27" s="18" t="s">
        <v>4</v>
      </c>
      <c r="B27" s="20">
        <v>662</v>
      </c>
      <c r="C27" s="20">
        <v>941</v>
      </c>
      <c r="D27" s="20">
        <v>730</v>
      </c>
      <c r="E27" s="20">
        <v>563</v>
      </c>
      <c r="F27" s="20">
        <f t="shared" si="0"/>
        <v>2896</v>
      </c>
      <c r="G27" s="20">
        <v>1162</v>
      </c>
      <c r="H27" s="20">
        <v>1274</v>
      </c>
      <c r="I27" s="20">
        <v>981</v>
      </c>
      <c r="J27" s="20">
        <v>1063</v>
      </c>
      <c r="K27" s="20">
        <f t="shared" si="1"/>
        <v>4480</v>
      </c>
    </row>
    <row r="28" spans="1:11" ht="14.25" x14ac:dyDescent="0.2">
      <c r="A28" s="18" t="s">
        <v>4</v>
      </c>
      <c r="B28" s="20">
        <v>728</v>
      </c>
      <c r="C28" s="20">
        <v>1007</v>
      </c>
      <c r="D28" s="20">
        <v>796</v>
      </c>
      <c r="E28" s="20">
        <v>629</v>
      </c>
      <c r="F28" s="20">
        <f t="shared" si="0"/>
        <v>3160</v>
      </c>
      <c r="G28" s="20">
        <v>1228</v>
      </c>
      <c r="H28" s="20">
        <v>1340</v>
      </c>
      <c r="I28" s="20">
        <v>1047</v>
      </c>
      <c r="J28" s="20">
        <v>1129</v>
      </c>
      <c r="K28" s="20">
        <f t="shared" si="1"/>
        <v>4744</v>
      </c>
    </row>
    <row r="29" spans="1:11" ht="14.25" x14ac:dyDescent="0.2">
      <c r="A29" s="18" t="s">
        <v>4</v>
      </c>
      <c r="B29" s="20">
        <v>739</v>
      </c>
      <c r="C29" s="20">
        <v>1018</v>
      </c>
      <c r="D29" s="20">
        <v>807</v>
      </c>
      <c r="E29" s="20">
        <v>640</v>
      </c>
      <c r="F29" s="20">
        <f t="shared" si="0"/>
        <v>3204</v>
      </c>
      <c r="G29" s="20">
        <v>1239</v>
      </c>
      <c r="H29" s="20">
        <v>1351</v>
      </c>
      <c r="I29" s="20">
        <v>1058</v>
      </c>
      <c r="J29" s="20">
        <v>1140</v>
      </c>
      <c r="K29" s="20">
        <f t="shared" si="1"/>
        <v>4788</v>
      </c>
    </row>
    <row r="30" spans="1:11" ht="14.25" x14ac:dyDescent="0.2">
      <c r="A30" s="18" t="s">
        <v>5</v>
      </c>
      <c r="B30" s="20">
        <v>365</v>
      </c>
      <c r="C30" s="20">
        <v>644</v>
      </c>
      <c r="D30" s="20">
        <v>433</v>
      </c>
      <c r="E30" s="20">
        <v>266</v>
      </c>
      <c r="F30" s="20">
        <f t="shared" si="0"/>
        <v>1708</v>
      </c>
      <c r="G30" s="20">
        <v>865</v>
      </c>
      <c r="H30" s="20">
        <v>977</v>
      </c>
      <c r="I30" s="20">
        <v>684</v>
      </c>
      <c r="J30" s="20">
        <v>766</v>
      </c>
      <c r="K30" s="20">
        <f t="shared" si="1"/>
        <v>3292</v>
      </c>
    </row>
    <row r="31" spans="1:11" ht="14.25" x14ac:dyDescent="0.2">
      <c r="A31" s="18" t="s">
        <v>8</v>
      </c>
      <c r="B31" s="20">
        <v>376</v>
      </c>
      <c r="C31" s="20">
        <v>655</v>
      </c>
      <c r="D31" s="20">
        <v>444</v>
      </c>
      <c r="E31" s="20">
        <v>277</v>
      </c>
      <c r="F31" s="20">
        <f t="shared" si="0"/>
        <v>1752</v>
      </c>
      <c r="G31" s="20">
        <v>876</v>
      </c>
      <c r="H31" s="20">
        <v>988</v>
      </c>
      <c r="I31" s="20">
        <v>695</v>
      </c>
      <c r="J31" s="20">
        <v>777</v>
      </c>
      <c r="K31" s="20">
        <f t="shared" si="1"/>
        <v>3336</v>
      </c>
    </row>
    <row r="32" spans="1:11" ht="14.25" x14ac:dyDescent="0.2">
      <c r="A32" s="18" t="s">
        <v>8</v>
      </c>
      <c r="B32" s="20">
        <v>541</v>
      </c>
      <c r="C32" s="20">
        <v>820</v>
      </c>
      <c r="D32" s="20">
        <v>609</v>
      </c>
      <c r="E32" s="20">
        <v>442</v>
      </c>
      <c r="F32" s="20">
        <f t="shared" si="0"/>
        <v>2412</v>
      </c>
      <c r="G32" s="20">
        <v>1041</v>
      </c>
      <c r="H32" s="20">
        <v>1153</v>
      </c>
      <c r="I32" s="20">
        <v>860</v>
      </c>
      <c r="J32" s="20">
        <v>942</v>
      </c>
      <c r="K32" s="20">
        <f t="shared" si="1"/>
        <v>3996</v>
      </c>
    </row>
    <row r="33" spans="1:11" ht="14.25" x14ac:dyDescent="0.2">
      <c r="A33" s="18" t="s">
        <v>13</v>
      </c>
      <c r="B33" s="20">
        <v>563</v>
      </c>
      <c r="C33" s="20">
        <v>842</v>
      </c>
      <c r="D33" s="20">
        <v>631</v>
      </c>
      <c r="E33" s="20">
        <v>464</v>
      </c>
      <c r="F33" s="20">
        <f t="shared" si="0"/>
        <v>2500</v>
      </c>
      <c r="G33" s="20">
        <v>1063</v>
      </c>
      <c r="H33" s="20">
        <v>1175</v>
      </c>
      <c r="I33" s="20">
        <v>882</v>
      </c>
      <c r="J33" s="20">
        <v>964</v>
      </c>
      <c r="K33" s="20">
        <f t="shared" si="1"/>
        <v>4084</v>
      </c>
    </row>
    <row r="34" spans="1:11" ht="14.25" x14ac:dyDescent="0.2">
      <c r="A34" s="18" t="s">
        <v>5</v>
      </c>
      <c r="B34" s="20">
        <v>607</v>
      </c>
      <c r="C34" s="20">
        <v>886</v>
      </c>
      <c r="D34" s="20">
        <v>675</v>
      </c>
      <c r="E34" s="20">
        <v>508</v>
      </c>
      <c r="F34" s="20">
        <f t="shared" si="0"/>
        <v>2676</v>
      </c>
      <c r="G34" s="20">
        <v>1107</v>
      </c>
      <c r="H34" s="20">
        <v>1219</v>
      </c>
      <c r="I34" s="20">
        <v>926</v>
      </c>
      <c r="J34" s="20">
        <v>1008</v>
      </c>
      <c r="K34" s="20">
        <f t="shared" si="1"/>
        <v>4260</v>
      </c>
    </row>
    <row r="35" spans="1:11" ht="14.25" x14ac:dyDescent="0.2">
      <c r="A35" s="18" t="s">
        <v>6</v>
      </c>
      <c r="B35" s="20">
        <v>684</v>
      </c>
      <c r="C35" s="20">
        <v>963</v>
      </c>
      <c r="D35" s="20">
        <v>752</v>
      </c>
      <c r="E35" s="20">
        <v>585</v>
      </c>
      <c r="F35" s="20">
        <f t="shared" si="0"/>
        <v>2984</v>
      </c>
      <c r="G35" s="20">
        <v>1184</v>
      </c>
      <c r="H35" s="20">
        <v>1296</v>
      </c>
      <c r="I35" s="20">
        <v>1003</v>
      </c>
      <c r="J35" s="20">
        <v>1085</v>
      </c>
      <c r="K35" s="20">
        <f t="shared" si="1"/>
        <v>4568</v>
      </c>
    </row>
    <row r="36" spans="1:11" ht="14.25" x14ac:dyDescent="0.2">
      <c r="A36" s="18" t="s">
        <v>4</v>
      </c>
      <c r="B36" s="20">
        <v>750</v>
      </c>
      <c r="C36" s="20">
        <v>1029</v>
      </c>
      <c r="D36" s="20">
        <v>818</v>
      </c>
      <c r="E36" s="20">
        <v>651</v>
      </c>
      <c r="F36" s="20">
        <f t="shared" si="0"/>
        <v>3248</v>
      </c>
      <c r="G36" s="20">
        <v>1250</v>
      </c>
      <c r="H36" s="20">
        <v>1362</v>
      </c>
      <c r="I36" s="20">
        <v>1069</v>
      </c>
      <c r="J36" s="20">
        <v>1151</v>
      </c>
      <c r="K36" s="20">
        <f t="shared" si="1"/>
        <v>4832</v>
      </c>
    </row>
    <row r="37" spans="1:11" ht="14.25" x14ac:dyDescent="0.2">
      <c r="A37" s="18" t="s">
        <v>18</v>
      </c>
      <c r="B37" s="20">
        <v>761</v>
      </c>
      <c r="C37" s="20">
        <v>1040</v>
      </c>
      <c r="D37" s="20">
        <v>829</v>
      </c>
      <c r="E37" s="20">
        <v>662</v>
      </c>
      <c r="F37" s="20">
        <f t="shared" si="0"/>
        <v>3292</v>
      </c>
      <c r="G37" s="20">
        <v>1261</v>
      </c>
      <c r="H37" s="20">
        <v>1373</v>
      </c>
      <c r="I37" s="20">
        <v>1080</v>
      </c>
      <c r="J37" s="20">
        <v>1162</v>
      </c>
      <c r="K37" s="20">
        <f t="shared" si="1"/>
        <v>4876</v>
      </c>
    </row>
    <row r="38" spans="1:11" ht="14.25" x14ac:dyDescent="0.2">
      <c r="A38" s="18" t="s">
        <v>16</v>
      </c>
      <c r="B38" s="20">
        <v>772</v>
      </c>
      <c r="C38" s="20">
        <v>1051</v>
      </c>
      <c r="D38" s="20">
        <v>840</v>
      </c>
      <c r="E38" s="20">
        <v>673</v>
      </c>
      <c r="F38" s="20">
        <f t="shared" si="0"/>
        <v>3336</v>
      </c>
      <c r="G38" s="20">
        <v>1272</v>
      </c>
      <c r="H38" s="20">
        <v>1384</v>
      </c>
      <c r="I38" s="20">
        <v>1091</v>
      </c>
      <c r="J38" s="20">
        <v>1173</v>
      </c>
      <c r="K38" s="20">
        <f t="shared" si="1"/>
        <v>4920</v>
      </c>
    </row>
    <row r="39" spans="1:11" ht="14.25" x14ac:dyDescent="0.2">
      <c r="A39" s="18" t="s">
        <v>4</v>
      </c>
      <c r="B39" s="20">
        <v>816</v>
      </c>
      <c r="C39" s="20">
        <v>1095</v>
      </c>
      <c r="D39" s="20">
        <v>884</v>
      </c>
      <c r="E39" s="20">
        <v>717</v>
      </c>
      <c r="F39" s="20">
        <f t="shared" si="0"/>
        <v>3512</v>
      </c>
      <c r="G39" s="20">
        <v>1316</v>
      </c>
      <c r="H39" s="20">
        <v>1428</v>
      </c>
      <c r="I39" s="20">
        <v>1135</v>
      </c>
      <c r="J39" s="20">
        <v>1217</v>
      </c>
      <c r="K39" s="20">
        <f t="shared" si="1"/>
        <v>5096</v>
      </c>
    </row>
    <row r="40" spans="1:11" ht="14.25" x14ac:dyDescent="0.2">
      <c r="A40" s="18" t="s">
        <v>15</v>
      </c>
      <c r="B40" s="20">
        <v>827</v>
      </c>
      <c r="C40" s="20">
        <v>1106</v>
      </c>
      <c r="D40" s="20">
        <v>895</v>
      </c>
      <c r="E40" s="20">
        <v>728</v>
      </c>
      <c r="F40" s="20">
        <f t="shared" si="0"/>
        <v>3556</v>
      </c>
      <c r="G40" s="20">
        <v>1327</v>
      </c>
      <c r="H40" s="20">
        <v>1439</v>
      </c>
      <c r="I40" s="20">
        <v>1146</v>
      </c>
      <c r="J40" s="20">
        <v>1228</v>
      </c>
      <c r="K40" s="20">
        <f t="shared" si="1"/>
        <v>5140</v>
      </c>
    </row>
    <row r="41" spans="1:11" ht="14.25" x14ac:dyDescent="0.2">
      <c r="A41" s="18" t="s">
        <v>2</v>
      </c>
      <c r="B41" s="20">
        <v>838</v>
      </c>
      <c r="C41" s="20">
        <v>1117</v>
      </c>
      <c r="D41" s="20">
        <v>906</v>
      </c>
      <c r="E41" s="20">
        <v>739</v>
      </c>
      <c r="F41" s="20">
        <f t="shared" si="0"/>
        <v>3600</v>
      </c>
      <c r="G41" s="20">
        <v>1338</v>
      </c>
      <c r="H41" s="20">
        <v>1450</v>
      </c>
      <c r="I41" s="20">
        <v>1157</v>
      </c>
      <c r="J41" s="20">
        <v>1239</v>
      </c>
      <c r="K41" s="20">
        <f t="shared" si="1"/>
        <v>5184</v>
      </c>
    </row>
    <row r="42" spans="1:11" ht="15" x14ac:dyDescent="0.25">
      <c r="B42" s="57">
        <f>SUM(B6:B41)</f>
        <v>21555</v>
      </c>
      <c r="C42" s="57">
        <f>SUM(C6:C41)</f>
        <v>31599</v>
      </c>
      <c r="D42" s="57">
        <f>SUM(D6:D41)</f>
        <v>24003</v>
      </c>
      <c r="E42" s="57">
        <f>SUM(E6:E41)</f>
        <v>17991</v>
      </c>
      <c r="F42" s="20">
        <f t="shared" si="0"/>
        <v>95148</v>
      </c>
      <c r="G42" s="57">
        <f>SUM(G6:G41)</f>
        <v>39555</v>
      </c>
      <c r="H42" s="57">
        <f>SUM(H6:H41)</f>
        <v>43587</v>
      </c>
      <c r="I42" s="57">
        <f>SUM(I6:I41)</f>
        <v>33039</v>
      </c>
      <c r="J42" s="57">
        <f>SUM(J6:J41)</f>
        <v>35991</v>
      </c>
      <c r="K42" s="20">
        <f t="shared" si="1"/>
        <v>152172</v>
      </c>
    </row>
    <row r="43" spans="1:11" ht="14.25" x14ac:dyDescent="0.2">
      <c r="A43" s="18" t="s">
        <v>18</v>
      </c>
      <c r="B43" s="20">
        <v>398</v>
      </c>
      <c r="C43" s="20">
        <v>677</v>
      </c>
      <c r="D43" s="20">
        <v>466</v>
      </c>
      <c r="E43" s="20">
        <v>299</v>
      </c>
      <c r="F43" s="20">
        <f t="shared" si="0"/>
        <v>1840</v>
      </c>
      <c r="G43" s="20">
        <v>898</v>
      </c>
      <c r="H43" s="20">
        <v>1010</v>
      </c>
      <c r="I43" s="20">
        <v>717</v>
      </c>
      <c r="J43" s="20">
        <v>799</v>
      </c>
      <c r="K43" s="20">
        <f t="shared" si="1"/>
        <v>3424</v>
      </c>
    </row>
    <row r="44" spans="1:11" ht="14.25" x14ac:dyDescent="0.2">
      <c r="A44" s="18" t="s">
        <v>2</v>
      </c>
      <c r="B44" s="20">
        <v>420</v>
      </c>
      <c r="C44" s="20">
        <v>699</v>
      </c>
      <c r="D44" s="20">
        <v>488</v>
      </c>
      <c r="E44" s="20">
        <v>321</v>
      </c>
      <c r="F44" s="20">
        <f t="shared" si="0"/>
        <v>1928</v>
      </c>
      <c r="G44" s="20">
        <v>920</v>
      </c>
      <c r="H44" s="20">
        <v>1032</v>
      </c>
      <c r="I44" s="20">
        <v>739</v>
      </c>
      <c r="J44" s="20">
        <v>821</v>
      </c>
      <c r="K44" s="20">
        <f t="shared" si="1"/>
        <v>3512</v>
      </c>
    </row>
    <row r="45" spans="1:11" ht="14.25" x14ac:dyDescent="0.2">
      <c r="A45" s="18" t="s">
        <v>15</v>
      </c>
      <c r="B45" s="20">
        <v>453</v>
      </c>
      <c r="C45" s="20">
        <v>732</v>
      </c>
      <c r="D45" s="20">
        <v>521</v>
      </c>
      <c r="E45" s="20">
        <v>354</v>
      </c>
      <c r="F45" s="20">
        <f t="shared" si="0"/>
        <v>2060</v>
      </c>
      <c r="G45" s="20">
        <v>953</v>
      </c>
      <c r="H45" s="20">
        <v>1065</v>
      </c>
      <c r="I45" s="20">
        <v>772</v>
      </c>
      <c r="J45" s="20">
        <v>854</v>
      </c>
      <c r="K45" s="20">
        <f t="shared" si="1"/>
        <v>3644</v>
      </c>
    </row>
    <row r="46" spans="1:11" ht="14.25" x14ac:dyDescent="0.2">
      <c r="A46" s="18" t="s">
        <v>16</v>
      </c>
      <c r="B46" s="20">
        <v>585</v>
      </c>
      <c r="C46" s="20">
        <v>864</v>
      </c>
      <c r="D46" s="20">
        <v>653</v>
      </c>
      <c r="E46" s="20">
        <v>486</v>
      </c>
      <c r="F46" s="20">
        <f t="shared" si="0"/>
        <v>2588</v>
      </c>
      <c r="G46" s="20">
        <v>1085</v>
      </c>
      <c r="H46" s="20">
        <v>1197</v>
      </c>
      <c r="I46" s="20">
        <v>904</v>
      </c>
      <c r="J46" s="20">
        <v>986</v>
      </c>
      <c r="K46" s="20">
        <f t="shared" si="1"/>
        <v>4172</v>
      </c>
    </row>
    <row r="47" spans="1:11" ht="14.25" x14ac:dyDescent="0.2">
      <c r="A47" s="18" t="s">
        <v>15</v>
      </c>
      <c r="B47" s="20">
        <v>640</v>
      </c>
      <c r="C47" s="20">
        <v>919</v>
      </c>
      <c r="D47" s="20">
        <v>708</v>
      </c>
      <c r="E47" s="20">
        <v>541</v>
      </c>
      <c r="F47" s="20">
        <f t="shared" si="0"/>
        <v>2808</v>
      </c>
      <c r="G47" s="20">
        <v>1140</v>
      </c>
      <c r="H47" s="20">
        <v>1252</v>
      </c>
      <c r="I47" s="20">
        <v>959</v>
      </c>
      <c r="J47" s="20">
        <v>1041</v>
      </c>
      <c r="K47" s="20">
        <f t="shared" si="1"/>
        <v>4392</v>
      </c>
    </row>
    <row r="48" spans="1:11" ht="14.25" x14ac:dyDescent="0.2">
      <c r="A48" s="18" t="s">
        <v>18</v>
      </c>
      <c r="B48" s="20">
        <v>651</v>
      </c>
      <c r="C48" s="20">
        <v>930</v>
      </c>
      <c r="D48" s="20">
        <v>719</v>
      </c>
      <c r="E48" s="20">
        <v>552</v>
      </c>
      <c r="F48" s="20">
        <f t="shared" si="0"/>
        <v>2852</v>
      </c>
      <c r="G48" s="20">
        <v>1151</v>
      </c>
      <c r="H48" s="20">
        <v>1263</v>
      </c>
      <c r="I48" s="20">
        <v>970</v>
      </c>
      <c r="J48" s="20">
        <v>1052</v>
      </c>
      <c r="K48" s="20">
        <f t="shared" si="1"/>
        <v>4436</v>
      </c>
    </row>
    <row r="49" spans="1:38" ht="14.25" x14ac:dyDescent="0.2">
      <c r="A49" s="18" t="s">
        <v>14</v>
      </c>
      <c r="B49" s="20">
        <v>695</v>
      </c>
      <c r="C49" s="20">
        <v>974</v>
      </c>
      <c r="D49" s="20">
        <v>763</v>
      </c>
      <c r="E49" s="20">
        <v>596</v>
      </c>
      <c r="F49" s="20">
        <f t="shared" si="0"/>
        <v>3028</v>
      </c>
      <c r="G49" s="20">
        <v>1195</v>
      </c>
      <c r="H49" s="20">
        <v>1307</v>
      </c>
      <c r="I49" s="20">
        <v>1014</v>
      </c>
      <c r="J49" s="20">
        <v>1096</v>
      </c>
      <c r="K49" s="20">
        <f t="shared" si="1"/>
        <v>4612</v>
      </c>
    </row>
    <row r="50" spans="1:38" ht="14.25" x14ac:dyDescent="0.2">
      <c r="A50" s="18" t="s">
        <v>10</v>
      </c>
      <c r="B50" s="20">
        <v>706</v>
      </c>
      <c r="C50" s="20">
        <v>985</v>
      </c>
      <c r="D50" s="20">
        <v>774</v>
      </c>
      <c r="E50" s="20">
        <v>607</v>
      </c>
      <c r="F50" s="20">
        <f t="shared" si="0"/>
        <v>3072</v>
      </c>
      <c r="G50" s="20">
        <v>1206</v>
      </c>
      <c r="H50" s="20">
        <v>1318</v>
      </c>
      <c r="I50" s="20">
        <v>1025</v>
      </c>
      <c r="J50" s="20">
        <v>1107</v>
      </c>
      <c r="K50" s="20">
        <f t="shared" si="1"/>
        <v>4656</v>
      </c>
    </row>
    <row r="51" spans="1:38" s="21" customFormat="1" ht="14.25" x14ac:dyDescent="0.2">
      <c r="A51" s="18" t="s">
        <v>6</v>
      </c>
      <c r="B51" s="20">
        <v>783</v>
      </c>
      <c r="C51" s="20">
        <v>1062</v>
      </c>
      <c r="D51" s="20">
        <v>851</v>
      </c>
      <c r="E51" s="20">
        <v>684</v>
      </c>
      <c r="F51" s="20">
        <f t="shared" si="0"/>
        <v>3380</v>
      </c>
      <c r="G51" s="20">
        <v>1283</v>
      </c>
      <c r="H51" s="20">
        <v>1395</v>
      </c>
      <c r="I51" s="20">
        <v>1102</v>
      </c>
      <c r="J51" s="20">
        <v>1184</v>
      </c>
      <c r="K51" s="20">
        <f t="shared" si="1"/>
        <v>4964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s="22" customFormat="1" ht="14.25" x14ac:dyDescent="0.2">
      <c r="A52" s="18" t="s">
        <v>6</v>
      </c>
      <c r="B52" s="20">
        <v>794</v>
      </c>
      <c r="C52" s="20">
        <v>1073</v>
      </c>
      <c r="D52" s="20">
        <v>862</v>
      </c>
      <c r="E52" s="20">
        <v>695</v>
      </c>
      <c r="F52" s="20">
        <f t="shared" si="0"/>
        <v>3424</v>
      </c>
      <c r="G52" s="20">
        <v>1294</v>
      </c>
      <c r="H52" s="20">
        <v>1406</v>
      </c>
      <c r="I52" s="20">
        <v>1113</v>
      </c>
      <c r="J52" s="20">
        <v>1195</v>
      </c>
      <c r="K52" s="20">
        <f t="shared" si="1"/>
        <v>5008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4.25" x14ac:dyDescent="0.2">
      <c r="A53" s="18" t="s">
        <v>13</v>
      </c>
      <c r="B53" s="20">
        <v>849</v>
      </c>
      <c r="C53" s="20">
        <v>1128</v>
      </c>
      <c r="D53" s="20">
        <v>917</v>
      </c>
      <c r="E53" s="20">
        <v>750</v>
      </c>
      <c r="F53" s="20">
        <f t="shared" si="0"/>
        <v>3644</v>
      </c>
      <c r="G53" s="20">
        <v>1349</v>
      </c>
      <c r="H53" s="20">
        <v>1461</v>
      </c>
      <c r="I53" s="20">
        <v>1168</v>
      </c>
      <c r="J53" s="20">
        <v>1250</v>
      </c>
      <c r="K53" s="20">
        <f t="shared" si="1"/>
        <v>5228</v>
      </c>
    </row>
    <row r="54" spans="1:38" x14ac:dyDescent="0.2"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38" x14ac:dyDescent="0.2"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38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38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38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38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38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38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38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38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38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2:11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2:11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2:11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2:11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2:11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2:11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2:11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2:11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2:11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2:11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2:11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2:11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2:11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2:11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2:11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2:11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2:11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2:11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2:11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2:11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2:11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2:11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2:11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2:11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2:11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2:1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2:11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2:11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2:11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2:11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2:11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2:11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2:11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2:11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2:11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2:11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2:11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2:11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2:11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2:11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2:11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2:11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2:11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2:11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2:11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2:11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2:11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2:11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2:11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2:11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2:11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2:11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2:11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2:11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2:11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2:11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2:11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2:11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</sheetData>
  <customSheetViews>
    <customSheetView guid="{0495CE96-A7F8-4AF0-9F6E-41BBACFFDEC1}">
      <selection sqref="A1:C1"/>
      <pageMargins left="0.75" right="0.75" top="0.83" bottom="0.9" header="0.56999999999999995" footer="0.56999999999999995"/>
      <pageSetup paperSize="9" orientation="portrait" horizontalDpi="300" r:id="rId1"/>
      <headerFooter alignWithMargins="0"/>
    </customSheetView>
  </customSheetViews>
  <mergeCells count="4">
    <mergeCell ref="B4:F4"/>
    <mergeCell ref="G4:K4"/>
    <mergeCell ref="A1:F1"/>
    <mergeCell ref="A2:F2"/>
  </mergeCells>
  <pageMargins left="0.75" right="0.75" top="0.83" bottom="0.9" header="0.56999999999999995" footer="0.56999999999999995"/>
  <pageSetup paperSize="9" orientation="portrait" horizontalDpi="300" r:id="rId2"/>
  <headerFooter alignWithMargins="0"/>
  <ignoredErrors>
    <ignoredError sqref="F4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G13" sqref="G13"/>
    </sheetView>
  </sheetViews>
  <sheetFormatPr defaultColWidth="9.140625" defaultRowHeight="12.75" x14ac:dyDescent="0.2"/>
  <cols>
    <col min="1" max="1" width="17" style="17" customWidth="1"/>
    <col min="2" max="2" width="11.5703125" style="25" customWidth="1"/>
    <col min="3" max="3" width="16.85546875" style="49" customWidth="1"/>
    <col min="4" max="4" width="15" style="49" customWidth="1"/>
    <col min="5" max="5" width="15.85546875" style="17" customWidth="1"/>
    <col min="6" max="6" width="14.42578125" style="17" customWidth="1"/>
    <col min="7" max="7" width="11.85546875" style="17" customWidth="1"/>
    <col min="8" max="8" width="17.140625" style="17" customWidth="1"/>
    <col min="9" max="9" width="15.85546875" style="17" customWidth="1"/>
    <col min="10" max="10" width="15.28515625" style="17" customWidth="1"/>
    <col min="11" max="12" width="12.85546875" style="17" customWidth="1"/>
    <col min="13" max="16384" width="9.140625" style="17"/>
  </cols>
  <sheetData>
    <row r="1" spans="1:13" s="25" customFormat="1" ht="38.65" customHeight="1" x14ac:dyDescent="0.2">
      <c r="A1" s="58" t="s">
        <v>22</v>
      </c>
      <c r="B1" s="70" t="s">
        <v>35</v>
      </c>
      <c r="C1" s="71"/>
      <c r="D1" s="72"/>
      <c r="E1" s="30"/>
      <c r="F1"/>
      <c r="G1" s="24"/>
      <c r="H1" s="24"/>
      <c r="I1" s="17"/>
      <c r="J1" s="17"/>
      <c r="K1" s="24"/>
      <c r="L1" s="31"/>
      <c r="M1" s="31"/>
    </row>
    <row r="2" spans="1:13" s="25" customFormat="1" ht="24.2" customHeight="1" x14ac:dyDescent="0.2">
      <c r="B2" s="24"/>
      <c r="C2" s="24"/>
      <c r="D2" s="24"/>
      <c r="E2" s="24"/>
      <c r="F2" s="24"/>
      <c r="G2" s="24"/>
      <c r="I2" s="24"/>
      <c r="J2" s="24"/>
      <c r="K2" s="24"/>
      <c r="L2" s="31"/>
      <c r="M2" s="31"/>
    </row>
    <row r="3" spans="1:13" s="25" customFormat="1" ht="24.2" customHeight="1" x14ac:dyDescent="0.2">
      <c r="A3" s="32" t="s">
        <v>28</v>
      </c>
      <c r="B3"/>
      <c r="G3" s="24"/>
      <c r="I3" s="24"/>
      <c r="J3" s="24"/>
      <c r="K3" s="24"/>
      <c r="L3" s="31"/>
      <c r="M3" s="31"/>
    </row>
    <row r="4" spans="1:13" s="25" customFormat="1" ht="24.2" customHeight="1" x14ac:dyDescent="0.2">
      <c r="B4"/>
      <c r="G4" s="24"/>
      <c r="H4" s="33"/>
      <c r="I4" s="24"/>
      <c r="J4" s="24"/>
      <c r="K4" s="24"/>
      <c r="L4" s="31"/>
      <c r="M4" s="31"/>
    </row>
    <row r="5" spans="1:13" s="25" customFormat="1" ht="24.2" customHeight="1" x14ac:dyDescent="0.2">
      <c r="B5"/>
      <c r="G5" s="24"/>
      <c r="H5" s="33"/>
      <c r="I5" s="24"/>
      <c r="J5" s="24"/>
      <c r="K5" s="24"/>
      <c r="L5" s="31"/>
      <c r="M5" s="31"/>
    </row>
    <row r="6" spans="1:13" s="25" customFormat="1" ht="24.2" customHeight="1" x14ac:dyDescent="0.2">
      <c r="B6" s="34"/>
      <c r="C6" s="35"/>
      <c r="D6" s="35"/>
      <c r="E6" s="34"/>
      <c r="F6" s="36"/>
      <c r="G6" s="24"/>
      <c r="I6" s="17"/>
      <c r="J6" s="24"/>
      <c r="K6" s="24"/>
      <c r="L6" s="31"/>
      <c r="M6" s="31"/>
    </row>
    <row r="7" spans="1:13" s="25" customFormat="1" ht="24.2" customHeight="1" x14ac:dyDescent="0.2">
      <c r="A7" s="59" t="s">
        <v>19</v>
      </c>
      <c r="B7" s="58" t="s">
        <v>20</v>
      </c>
      <c r="C7" s="58" t="s">
        <v>30</v>
      </c>
      <c r="D7" s="58" t="s">
        <v>31</v>
      </c>
      <c r="F7" s="36"/>
      <c r="G7" s="24"/>
      <c r="I7" s="24"/>
      <c r="J7" s="24"/>
      <c r="K7" s="24"/>
      <c r="L7" s="31"/>
      <c r="M7" s="31"/>
    </row>
    <row r="8" spans="1:13" s="25" customFormat="1" ht="27.95" customHeight="1" x14ac:dyDescent="0.2">
      <c r="A8" s="18" t="s">
        <v>2</v>
      </c>
      <c r="B8" s="29" t="s">
        <v>11</v>
      </c>
      <c r="C8" s="38">
        <v>11880</v>
      </c>
      <c r="D8" s="38">
        <v>88137</v>
      </c>
      <c r="F8" s="62">
        <f>SUMIFS(D8:D57,A8:A57,"Orchid")</f>
        <v>75216</v>
      </c>
      <c r="G8" s="24"/>
      <c r="I8" s="17"/>
      <c r="J8" s="17"/>
      <c r="K8" s="24"/>
      <c r="L8" s="31"/>
      <c r="M8" s="31"/>
    </row>
    <row r="9" spans="1:13" s="28" customFormat="1" ht="21" customHeight="1" x14ac:dyDescent="0.2">
      <c r="A9" s="18" t="s">
        <v>8</v>
      </c>
      <c r="B9" s="29" t="s">
        <v>11</v>
      </c>
      <c r="C9" s="38">
        <v>48576</v>
      </c>
      <c r="D9" s="38">
        <v>68468</v>
      </c>
      <c r="I9" s="17"/>
      <c r="J9" s="17"/>
    </row>
    <row r="10" spans="1:13" s="25" customFormat="1" ht="20.25" customHeight="1" x14ac:dyDescent="0.2">
      <c r="A10" s="18" t="s">
        <v>5</v>
      </c>
      <c r="B10" s="29" t="s">
        <v>11</v>
      </c>
      <c r="C10" s="38">
        <v>74101</v>
      </c>
      <c r="D10" s="38">
        <v>51245</v>
      </c>
      <c r="H10" s="24"/>
      <c r="I10" s="24"/>
      <c r="J10" s="24"/>
      <c r="K10" s="24"/>
      <c r="L10" s="24"/>
      <c r="M10" s="40"/>
    </row>
    <row r="11" spans="1:13" s="25" customFormat="1" ht="20.25" customHeight="1" x14ac:dyDescent="0.2">
      <c r="A11" s="18" t="s">
        <v>8</v>
      </c>
      <c r="B11" s="29" t="s">
        <v>3</v>
      </c>
      <c r="C11" s="38">
        <v>27517</v>
      </c>
      <c r="D11" s="38">
        <v>24181</v>
      </c>
      <c r="G11" s="39"/>
      <c r="H11" s="24"/>
      <c r="I11" s="24"/>
      <c r="J11" s="24"/>
      <c r="K11" s="24"/>
      <c r="L11" s="24"/>
      <c r="M11" s="17"/>
    </row>
    <row r="12" spans="1:13" s="25" customFormat="1" ht="20.25" customHeight="1" x14ac:dyDescent="0.2">
      <c r="A12" s="18" t="s">
        <v>17</v>
      </c>
      <c r="B12" s="29" t="s">
        <v>3</v>
      </c>
      <c r="C12" s="38">
        <v>87970</v>
      </c>
      <c r="D12" s="38">
        <v>67240</v>
      </c>
      <c r="G12" s="41"/>
      <c r="H12" s="24"/>
      <c r="I12" s="24"/>
      <c r="J12" s="24"/>
      <c r="K12" s="24"/>
      <c r="L12" s="24"/>
    </row>
    <row r="13" spans="1:13" s="25" customFormat="1" ht="20.25" customHeight="1" x14ac:dyDescent="0.2">
      <c r="A13" s="18" t="s">
        <v>17</v>
      </c>
      <c r="B13" s="29" t="s">
        <v>11</v>
      </c>
      <c r="C13" s="38">
        <v>45859</v>
      </c>
      <c r="D13" s="38">
        <v>72598</v>
      </c>
      <c r="G13" s="42"/>
      <c r="H13" s="24"/>
      <c r="I13" s="24"/>
      <c r="J13" s="24"/>
      <c r="K13" s="24"/>
      <c r="L13" s="24"/>
      <c r="M13" s="17"/>
    </row>
    <row r="14" spans="1:13" ht="20.25" customHeight="1" x14ac:dyDescent="0.2">
      <c r="A14" s="18" t="s">
        <v>4</v>
      </c>
      <c r="B14" s="29" t="s">
        <v>11</v>
      </c>
      <c r="C14" s="38">
        <v>53262</v>
      </c>
      <c r="D14" s="38">
        <v>44836</v>
      </c>
      <c r="G14" s="43"/>
      <c r="H14" s="24"/>
      <c r="I14" s="24"/>
      <c r="J14" s="24"/>
      <c r="K14" s="24"/>
      <c r="L14" s="24"/>
    </row>
    <row r="15" spans="1:13" ht="20.25" customHeight="1" x14ac:dyDescent="0.2">
      <c r="A15" s="18" t="s">
        <v>10</v>
      </c>
      <c r="B15" s="29" t="s">
        <v>3</v>
      </c>
      <c r="C15" s="38">
        <v>11312</v>
      </c>
      <c r="D15" s="38">
        <v>20218</v>
      </c>
      <c r="G15" s="43"/>
      <c r="K15" s="24"/>
      <c r="L15" s="24"/>
    </row>
    <row r="16" spans="1:13" ht="20.25" customHeight="1" x14ac:dyDescent="0.2">
      <c r="A16" s="18" t="s">
        <v>6</v>
      </c>
      <c r="B16" s="29" t="s">
        <v>3</v>
      </c>
      <c r="C16" s="38">
        <v>58842</v>
      </c>
      <c r="D16" s="38">
        <v>49530</v>
      </c>
      <c r="G16" s="43"/>
      <c r="K16" s="24"/>
      <c r="L16" s="24"/>
    </row>
    <row r="17" spans="1:14" ht="20.25" customHeight="1" x14ac:dyDescent="0.2">
      <c r="A17" s="18" t="s">
        <v>4</v>
      </c>
      <c r="B17" s="29" t="s">
        <v>3</v>
      </c>
      <c r="C17" s="38">
        <v>99665</v>
      </c>
      <c r="D17" s="38">
        <v>31705</v>
      </c>
      <c r="G17" s="43"/>
    </row>
    <row r="18" spans="1:14" ht="20.25" customHeight="1" x14ac:dyDescent="0.2">
      <c r="A18" s="18" t="s">
        <v>15</v>
      </c>
      <c r="B18" s="29" t="s">
        <v>11</v>
      </c>
      <c r="C18" s="38">
        <v>13142</v>
      </c>
      <c r="D18" s="38">
        <v>58179</v>
      </c>
      <c r="G18" s="43"/>
    </row>
    <row r="19" spans="1:14" ht="20.25" customHeight="1" x14ac:dyDescent="0.2">
      <c r="A19" s="18" t="s">
        <v>4</v>
      </c>
      <c r="B19" s="29" t="s">
        <v>11</v>
      </c>
      <c r="C19" s="38">
        <v>39684</v>
      </c>
      <c r="D19" s="38">
        <v>36851</v>
      </c>
      <c r="G19" s="43"/>
      <c r="M19" s="43"/>
    </row>
    <row r="20" spans="1:14" ht="20.25" customHeight="1" x14ac:dyDescent="0.2">
      <c r="A20" s="18" t="s">
        <v>13</v>
      </c>
      <c r="B20" s="29" t="s">
        <v>11</v>
      </c>
      <c r="C20" s="38">
        <v>47156</v>
      </c>
      <c r="D20" s="38">
        <v>35651</v>
      </c>
      <c r="G20" s="43"/>
      <c r="K20" s="44"/>
      <c r="L20" s="45"/>
      <c r="M20" s="43"/>
      <c r="N20" s="43"/>
    </row>
    <row r="21" spans="1:14" ht="20.25" customHeight="1" x14ac:dyDescent="0.2">
      <c r="A21" s="18" t="s">
        <v>18</v>
      </c>
      <c r="B21" s="29" t="s">
        <v>7</v>
      </c>
      <c r="C21" s="38">
        <v>17975</v>
      </c>
      <c r="D21" s="38">
        <v>25572</v>
      </c>
      <c r="G21" s="43"/>
      <c r="L21" s="24"/>
      <c r="M21" s="43"/>
      <c r="N21" s="43"/>
    </row>
    <row r="22" spans="1:14" ht="20.25" customHeight="1" x14ac:dyDescent="0.2">
      <c r="A22" s="18" t="s">
        <v>16</v>
      </c>
      <c r="B22" s="29" t="s">
        <v>7</v>
      </c>
      <c r="C22" s="38">
        <v>44814</v>
      </c>
      <c r="D22" s="38">
        <v>91398</v>
      </c>
      <c r="G22" s="43"/>
      <c r="L22" s="46"/>
      <c r="M22" s="43"/>
      <c r="N22" s="43"/>
    </row>
    <row r="23" spans="1:14" ht="20.25" customHeight="1" x14ac:dyDescent="0.2">
      <c r="A23" s="18" t="s">
        <v>14</v>
      </c>
      <c r="B23" s="29" t="s">
        <v>7</v>
      </c>
      <c r="C23" s="38">
        <v>66628</v>
      </c>
      <c r="D23" s="38">
        <v>4271</v>
      </c>
      <c r="G23" s="43"/>
      <c r="H23" s="26"/>
      <c r="I23" s="47"/>
      <c r="J23" s="48"/>
      <c r="K23" s="44"/>
      <c r="L23" s="46"/>
      <c r="M23" s="43"/>
      <c r="N23" s="43"/>
    </row>
    <row r="24" spans="1:14" ht="20.25" customHeight="1" x14ac:dyDescent="0.2">
      <c r="A24" s="18" t="s">
        <v>5</v>
      </c>
      <c r="B24" s="29" t="s">
        <v>3</v>
      </c>
      <c r="C24" s="38">
        <v>17990</v>
      </c>
      <c r="D24" s="38">
        <v>18157</v>
      </c>
      <c r="G24" s="43"/>
      <c r="H24" s="26"/>
      <c r="J24" s="48"/>
      <c r="K24" s="44"/>
      <c r="L24" s="46"/>
      <c r="M24" s="43"/>
      <c r="N24" s="43"/>
    </row>
    <row r="25" spans="1:14" ht="20.25" customHeight="1" x14ac:dyDescent="0.2">
      <c r="A25" s="18" t="s">
        <v>18</v>
      </c>
      <c r="B25" s="29" t="s">
        <v>3</v>
      </c>
      <c r="C25" s="38">
        <v>19425</v>
      </c>
      <c r="D25" s="38">
        <v>23273</v>
      </c>
      <c r="G25" s="43"/>
      <c r="H25" s="26"/>
      <c r="J25" s="48"/>
      <c r="K25" s="44"/>
      <c r="L25" s="46"/>
      <c r="M25" s="43"/>
      <c r="N25" s="43"/>
    </row>
    <row r="26" spans="1:14" ht="20.25" customHeight="1" x14ac:dyDescent="0.2">
      <c r="A26" s="18" t="s">
        <v>6</v>
      </c>
      <c r="B26" s="29" t="s">
        <v>3</v>
      </c>
      <c r="C26" s="38">
        <v>22772</v>
      </c>
      <c r="D26" s="38">
        <v>57510</v>
      </c>
      <c r="G26" s="43"/>
      <c r="H26" s="26"/>
      <c r="J26" s="48"/>
      <c r="K26" s="44"/>
      <c r="L26" s="46"/>
      <c r="M26" s="43"/>
      <c r="N26" s="43"/>
    </row>
    <row r="27" spans="1:14" ht="20.25" customHeight="1" x14ac:dyDescent="0.2">
      <c r="A27" s="18" t="s">
        <v>4</v>
      </c>
      <c r="B27" s="29" t="s">
        <v>3</v>
      </c>
      <c r="C27" s="38">
        <v>27517</v>
      </c>
      <c r="D27" s="38">
        <v>49425</v>
      </c>
      <c r="G27" s="43"/>
      <c r="H27" s="26"/>
      <c r="J27" s="48"/>
      <c r="K27" s="44"/>
      <c r="L27" s="46"/>
      <c r="M27" s="43"/>
      <c r="N27" s="43"/>
    </row>
    <row r="28" spans="1:14" ht="20.25" customHeight="1" x14ac:dyDescent="0.2">
      <c r="A28" s="18" t="s">
        <v>6</v>
      </c>
      <c r="B28" s="29" t="s">
        <v>7</v>
      </c>
      <c r="C28" s="38">
        <v>17610</v>
      </c>
      <c r="D28" s="38">
        <v>25165</v>
      </c>
      <c r="G28" s="43"/>
      <c r="H28" s="26"/>
      <c r="N28" s="43"/>
    </row>
    <row r="29" spans="1:14" ht="20.25" customHeight="1" x14ac:dyDescent="0.2">
      <c r="A29" s="18" t="s">
        <v>2</v>
      </c>
      <c r="B29" s="29" t="s">
        <v>7</v>
      </c>
      <c r="C29" s="38">
        <v>40994</v>
      </c>
      <c r="D29" s="38">
        <v>47767</v>
      </c>
      <c r="G29" s="43"/>
      <c r="H29" s="26"/>
    </row>
    <row r="30" spans="1:14" ht="20.25" customHeight="1" x14ac:dyDescent="0.2">
      <c r="A30" s="18" t="s">
        <v>8</v>
      </c>
      <c r="B30" s="29" t="s">
        <v>7</v>
      </c>
      <c r="C30" s="38">
        <v>69807</v>
      </c>
      <c r="D30" s="38">
        <v>70171</v>
      </c>
      <c r="G30" s="43"/>
      <c r="H30" s="26"/>
      <c r="J30" s="48"/>
      <c r="K30" s="44"/>
      <c r="L30" s="46"/>
      <c r="M30" s="43"/>
    </row>
    <row r="31" spans="1:14" ht="20.25" customHeight="1" x14ac:dyDescent="0.2">
      <c r="A31" s="18" t="s">
        <v>5</v>
      </c>
      <c r="B31" s="29" t="s">
        <v>7</v>
      </c>
      <c r="C31" s="38">
        <v>17648</v>
      </c>
      <c r="D31" s="38">
        <v>23818</v>
      </c>
      <c r="G31" s="43"/>
      <c r="H31" s="26"/>
      <c r="J31" s="48"/>
      <c r="K31" s="44"/>
      <c r="L31" s="45"/>
      <c r="M31" s="43"/>
      <c r="N31" s="43"/>
    </row>
    <row r="32" spans="1:14" ht="20.25" customHeight="1" x14ac:dyDescent="0.2">
      <c r="A32" s="18" t="s">
        <v>8</v>
      </c>
      <c r="B32" s="29" t="s">
        <v>7</v>
      </c>
      <c r="C32" s="38">
        <v>94141</v>
      </c>
      <c r="D32" s="38">
        <v>15271</v>
      </c>
      <c r="G32" s="43"/>
      <c r="H32" s="26"/>
      <c r="J32" s="48"/>
      <c r="K32" s="44"/>
      <c r="L32" s="45"/>
      <c r="M32" s="43"/>
      <c r="N32" s="43"/>
    </row>
    <row r="33" spans="1:14" ht="20.25" customHeight="1" x14ac:dyDescent="0.2">
      <c r="A33" s="18" t="s">
        <v>17</v>
      </c>
      <c r="B33" s="29" t="s">
        <v>9</v>
      </c>
      <c r="C33" s="38">
        <v>8120</v>
      </c>
      <c r="D33" s="38">
        <v>67568</v>
      </c>
      <c r="G33" s="43"/>
      <c r="H33" s="26"/>
      <c r="J33" s="48"/>
      <c r="K33" s="44"/>
      <c r="L33" s="45"/>
      <c r="M33" s="43"/>
      <c r="N33" s="43"/>
    </row>
    <row r="34" spans="1:14" ht="20.25" customHeight="1" x14ac:dyDescent="0.2">
      <c r="A34" s="18" t="s">
        <v>17</v>
      </c>
      <c r="B34" s="29" t="s">
        <v>9</v>
      </c>
      <c r="C34" s="38">
        <v>30328</v>
      </c>
      <c r="D34" s="38">
        <v>42064</v>
      </c>
      <c r="G34" s="43"/>
      <c r="H34" s="26"/>
      <c r="J34" s="48"/>
      <c r="K34" s="44"/>
      <c r="L34" s="45"/>
      <c r="M34" s="43"/>
      <c r="N34" s="43"/>
    </row>
    <row r="35" spans="1:14" ht="20.25" customHeight="1" x14ac:dyDescent="0.2">
      <c r="A35" s="18" t="s">
        <v>4</v>
      </c>
      <c r="B35" s="29" t="s">
        <v>7</v>
      </c>
      <c r="C35" s="38">
        <v>13839</v>
      </c>
      <c r="D35" s="38">
        <v>18335</v>
      </c>
      <c r="G35" s="43"/>
      <c r="H35" s="26"/>
      <c r="J35" s="48"/>
      <c r="K35" s="44"/>
      <c r="L35" s="45"/>
      <c r="M35" s="43"/>
      <c r="N35" s="43"/>
    </row>
    <row r="36" spans="1:14" ht="20.25" customHeight="1" x14ac:dyDescent="0.2">
      <c r="A36" s="18" t="s">
        <v>10</v>
      </c>
      <c r="B36" s="29" t="s">
        <v>7</v>
      </c>
      <c r="C36" s="38">
        <v>47222</v>
      </c>
      <c r="D36" s="38">
        <v>35243</v>
      </c>
      <c r="G36" s="43"/>
      <c r="H36" s="26"/>
      <c r="J36" s="48"/>
      <c r="K36" s="44"/>
      <c r="L36" s="45"/>
      <c r="M36" s="43"/>
      <c r="N36" s="43"/>
    </row>
    <row r="37" spans="1:14" ht="20.25" customHeight="1" x14ac:dyDescent="0.2">
      <c r="A37" s="18" t="s">
        <v>6</v>
      </c>
      <c r="B37" s="29" t="s">
        <v>9</v>
      </c>
      <c r="C37" s="38">
        <v>72404</v>
      </c>
      <c r="D37" s="38">
        <v>96146</v>
      </c>
      <c r="G37" s="43"/>
      <c r="H37" s="26"/>
      <c r="J37" s="48"/>
      <c r="K37" s="44"/>
      <c r="L37" s="45"/>
      <c r="M37" s="43"/>
      <c r="N37" s="43"/>
    </row>
    <row r="38" spans="1:14" ht="20.25" customHeight="1" x14ac:dyDescent="0.2">
      <c r="A38" s="18" t="s">
        <v>4</v>
      </c>
      <c r="B38" s="29" t="s">
        <v>9</v>
      </c>
      <c r="C38" s="38">
        <v>93536</v>
      </c>
      <c r="D38" s="38">
        <v>99346</v>
      </c>
      <c r="G38" s="43"/>
      <c r="J38" s="48"/>
      <c r="K38" s="44"/>
      <c r="L38" s="45"/>
      <c r="M38" s="43"/>
      <c r="N38" s="43"/>
    </row>
    <row r="39" spans="1:14" ht="20.25" customHeight="1" x14ac:dyDescent="0.2">
      <c r="A39" s="18" t="s">
        <v>15</v>
      </c>
      <c r="B39" s="29" t="s">
        <v>9</v>
      </c>
      <c r="C39" s="38">
        <v>48576</v>
      </c>
      <c r="D39" s="38">
        <v>3592</v>
      </c>
      <c r="G39" s="43"/>
      <c r="H39" s="26"/>
      <c r="J39" s="48"/>
      <c r="K39" s="44"/>
      <c r="L39" s="45"/>
      <c r="M39" s="43"/>
      <c r="N39" s="43"/>
    </row>
    <row r="40" spans="1:14" ht="20.25" customHeight="1" x14ac:dyDescent="0.2">
      <c r="A40" s="18" t="s">
        <v>4</v>
      </c>
      <c r="B40" s="29" t="s">
        <v>9</v>
      </c>
      <c r="C40" s="38">
        <v>73762</v>
      </c>
      <c r="D40" s="38">
        <v>13813</v>
      </c>
      <c r="G40" s="43"/>
      <c r="H40" s="26"/>
      <c r="J40" s="48"/>
      <c r="K40" s="44"/>
      <c r="L40" s="45"/>
      <c r="M40" s="43"/>
      <c r="N40" s="43"/>
    </row>
    <row r="41" spans="1:14" ht="20.25" customHeight="1" x14ac:dyDescent="0.2">
      <c r="A41" s="18" t="s">
        <v>13</v>
      </c>
      <c r="B41" s="29" t="s">
        <v>9</v>
      </c>
      <c r="C41" s="38">
        <v>93837</v>
      </c>
      <c r="D41" s="38">
        <v>39565</v>
      </c>
      <c r="G41" s="43"/>
      <c r="H41" s="26"/>
      <c r="N41" s="43"/>
    </row>
    <row r="42" spans="1:14" ht="20.25" customHeight="1" x14ac:dyDescent="0.2">
      <c r="A42" s="18" t="s">
        <v>18</v>
      </c>
      <c r="B42" s="29" t="s">
        <v>7</v>
      </c>
      <c r="C42" s="38">
        <v>12350</v>
      </c>
      <c r="D42" s="38">
        <v>95570</v>
      </c>
      <c r="G42" s="43"/>
      <c r="H42" s="26"/>
      <c r="J42" s="48"/>
      <c r="K42" s="44"/>
      <c r="L42" s="45"/>
      <c r="M42" s="43"/>
    </row>
    <row r="43" spans="1:14" ht="20.25" customHeight="1" x14ac:dyDescent="0.2">
      <c r="A43" s="18" t="s">
        <v>16</v>
      </c>
      <c r="B43" s="29" t="s">
        <v>7</v>
      </c>
      <c r="C43" s="38">
        <v>17314</v>
      </c>
      <c r="D43" s="38">
        <v>17923</v>
      </c>
      <c r="G43" s="43"/>
      <c r="H43" s="26"/>
      <c r="J43" s="48"/>
      <c r="K43" s="44"/>
      <c r="L43" s="45"/>
      <c r="M43" s="43"/>
      <c r="N43" s="43"/>
    </row>
    <row r="44" spans="1:14" ht="20.25" customHeight="1" x14ac:dyDescent="0.2">
      <c r="A44" s="18" t="s">
        <v>14</v>
      </c>
      <c r="B44" s="29" t="s">
        <v>7</v>
      </c>
      <c r="C44" s="38">
        <v>72404</v>
      </c>
      <c r="D44" s="38">
        <v>16928</v>
      </c>
      <c r="G44" s="43"/>
      <c r="H44" s="26"/>
      <c r="N44" s="43"/>
    </row>
    <row r="45" spans="1:14" ht="20.25" customHeight="1" x14ac:dyDescent="0.2">
      <c r="A45" s="18" t="s">
        <v>5</v>
      </c>
      <c r="B45" s="29" t="s">
        <v>9</v>
      </c>
      <c r="C45" s="38">
        <v>6400</v>
      </c>
      <c r="D45" s="38">
        <v>39913</v>
      </c>
      <c r="G45" s="43"/>
      <c r="H45" s="26"/>
    </row>
    <row r="46" spans="1:14" ht="20.25" customHeight="1" x14ac:dyDescent="0.2">
      <c r="A46" s="18" t="s">
        <v>18</v>
      </c>
      <c r="B46" s="29" t="s">
        <v>9</v>
      </c>
      <c r="C46" s="38">
        <v>27477</v>
      </c>
      <c r="D46" s="38">
        <v>62937</v>
      </c>
      <c r="G46" s="43"/>
    </row>
    <row r="47" spans="1:14" ht="20.25" customHeight="1" x14ac:dyDescent="0.2">
      <c r="A47" s="18" t="s">
        <v>6</v>
      </c>
      <c r="B47" s="29" t="s">
        <v>9</v>
      </c>
      <c r="C47" s="38">
        <v>44234</v>
      </c>
      <c r="D47" s="38">
        <v>68824</v>
      </c>
      <c r="G47" s="43"/>
    </row>
    <row r="48" spans="1:14" ht="20.25" customHeight="1" x14ac:dyDescent="0.2">
      <c r="A48" s="18" t="s">
        <v>4</v>
      </c>
      <c r="B48" s="29" t="s">
        <v>9</v>
      </c>
      <c r="C48" s="38">
        <v>48265</v>
      </c>
      <c r="D48" s="38">
        <v>29409</v>
      </c>
      <c r="G48" s="43"/>
      <c r="H48" s="26"/>
    </row>
    <row r="49" spans="1:13" ht="20.25" customHeight="1" x14ac:dyDescent="0.2">
      <c r="A49" s="18" t="s">
        <v>6</v>
      </c>
      <c r="B49" s="29" t="s">
        <v>9</v>
      </c>
      <c r="C49" s="38">
        <v>71480</v>
      </c>
      <c r="D49" s="38">
        <v>72625</v>
      </c>
      <c r="G49" s="43"/>
      <c r="H49" s="26"/>
    </row>
    <row r="50" spans="1:13" ht="20.25" customHeight="1" x14ac:dyDescent="0.2">
      <c r="A50" s="18" t="s">
        <v>2</v>
      </c>
      <c r="B50" s="29" t="s">
        <v>9</v>
      </c>
      <c r="C50" s="38">
        <v>94141</v>
      </c>
      <c r="D50" s="38">
        <v>33619</v>
      </c>
      <c r="G50" s="43"/>
      <c r="H50" s="26"/>
    </row>
    <row r="51" spans="1:13" ht="20.25" customHeight="1" x14ac:dyDescent="0.2">
      <c r="A51" s="18" t="s">
        <v>8</v>
      </c>
      <c r="B51" s="29" t="s">
        <v>3</v>
      </c>
      <c r="C51" s="38">
        <v>15540</v>
      </c>
      <c r="D51" s="38">
        <v>22730</v>
      </c>
      <c r="G51" s="43"/>
      <c r="H51" s="26"/>
    </row>
    <row r="52" spans="1:13" ht="20.25" customHeight="1" x14ac:dyDescent="0.2">
      <c r="A52" s="18" t="s">
        <v>5</v>
      </c>
      <c r="B52" s="29" t="s">
        <v>3</v>
      </c>
      <c r="C52" s="38">
        <v>17610</v>
      </c>
      <c r="D52" s="38">
        <v>13451</v>
      </c>
      <c r="G52" s="43"/>
      <c r="H52" s="26"/>
    </row>
    <row r="53" spans="1:13" ht="20.25" customHeight="1" x14ac:dyDescent="0.2">
      <c r="A53" s="18" t="s">
        <v>8</v>
      </c>
      <c r="B53" s="29" t="s">
        <v>3</v>
      </c>
      <c r="C53" s="38">
        <v>47345</v>
      </c>
      <c r="D53" s="38">
        <v>30051</v>
      </c>
      <c r="G53" s="43"/>
      <c r="H53" s="26"/>
    </row>
    <row r="54" spans="1:13" ht="20.25" customHeight="1" x14ac:dyDescent="0.2">
      <c r="A54" s="18" t="s">
        <v>17</v>
      </c>
      <c r="B54" s="29" t="s">
        <v>11</v>
      </c>
      <c r="C54" s="38">
        <v>45859</v>
      </c>
      <c r="D54" s="38">
        <v>20766</v>
      </c>
      <c r="G54" s="43"/>
    </row>
    <row r="55" spans="1:13" ht="20.25" customHeight="1" x14ac:dyDescent="0.2">
      <c r="A55" s="18" t="s">
        <v>17</v>
      </c>
      <c r="B55" s="29" t="s">
        <v>11</v>
      </c>
      <c r="C55" s="38">
        <v>11880</v>
      </c>
      <c r="D55" s="38">
        <v>15881</v>
      </c>
      <c r="G55" s="43"/>
      <c r="H55" s="21"/>
      <c r="I55" s="21"/>
      <c r="J55" s="21"/>
      <c r="K55" s="21"/>
      <c r="L55" s="21"/>
      <c r="M55" s="21"/>
    </row>
    <row r="56" spans="1:13" s="21" customFormat="1" ht="20.25" customHeight="1" x14ac:dyDescent="0.2">
      <c r="A56" s="18" t="s">
        <v>4</v>
      </c>
      <c r="B56" s="29" t="s">
        <v>11</v>
      </c>
      <c r="C56" s="38">
        <v>17157</v>
      </c>
      <c r="D56" s="38">
        <v>31565</v>
      </c>
      <c r="G56" s="43"/>
      <c r="H56" s="17"/>
      <c r="I56" s="17"/>
      <c r="J56" s="17"/>
      <c r="K56" s="17"/>
      <c r="L56" s="17"/>
      <c r="M56" s="17"/>
    </row>
    <row r="57" spans="1:13" ht="20.25" customHeight="1" x14ac:dyDescent="0.2">
      <c r="A57" s="18" t="s">
        <v>10</v>
      </c>
      <c r="B57" s="29" t="s">
        <v>11</v>
      </c>
      <c r="C57" s="38">
        <v>96895</v>
      </c>
      <c r="D57" s="38">
        <v>79368</v>
      </c>
      <c r="G57" s="43"/>
    </row>
    <row r="58" spans="1:13" ht="20.25" customHeight="1" x14ac:dyDescent="0.2">
      <c r="B58" s="18"/>
      <c r="G58" s="43"/>
    </row>
    <row r="59" spans="1:13" ht="20.25" customHeight="1" x14ac:dyDescent="0.2">
      <c r="B59" s="18"/>
      <c r="G59" s="43"/>
    </row>
    <row r="60" spans="1:13" ht="14.25" x14ac:dyDescent="0.2">
      <c r="B60" s="18"/>
      <c r="G60" s="43"/>
    </row>
    <row r="61" spans="1:13" ht="14.25" x14ac:dyDescent="0.2">
      <c r="B61" s="18"/>
      <c r="G61" s="43"/>
    </row>
    <row r="62" spans="1:13" ht="14.25" x14ac:dyDescent="0.2">
      <c r="B62" s="18"/>
      <c r="G62" s="43"/>
    </row>
    <row r="63" spans="1:13" ht="14.25" x14ac:dyDescent="0.2">
      <c r="B63" s="18"/>
      <c r="G63" s="43"/>
    </row>
    <row r="64" spans="1:13" ht="14.25" x14ac:dyDescent="0.2">
      <c r="B64" s="18"/>
    </row>
    <row r="65" spans="2:16" ht="14.25" x14ac:dyDescent="0.2">
      <c r="B65" s="18"/>
    </row>
    <row r="66" spans="2:16" ht="14.25" x14ac:dyDescent="0.2">
      <c r="B66" s="18"/>
    </row>
    <row r="67" spans="2:16" ht="14.25" x14ac:dyDescent="0.2">
      <c r="B67" s="18"/>
    </row>
    <row r="68" spans="2:16" s="49" customFormat="1" ht="14.25" x14ac:dyDescent="0.2">
      <c r="B68" s="18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s="49" customFormat="1" ht="14.25" x14ac:dyDescent="0.2">
      <c r="B69" s="18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s="49" customFormat="1" ht="14.25" x14ac:dyDescent="0.2">
      <c r="B70" s="18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2:16" s="49" customFormat="1" x14ac:dyDescent="0.2">
      <c r="B71" s="2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2:16" s="49" customFormat="1" x14ac:dyDescent="0.2">
      <c r="B72" s="25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</sheetData>
  <mergeCells count="1">
    <mergeCell ref="B1:D1"/>
  </mergeCells>
  <pageMargins left="0.75" right="0.75" top="1" bottom="1" header="0.5" footer="0.5"/>
  <pageSetup paperSize="9"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G15" sqref="G15"/>
    </sheetView>
  </sheetViews>
  <sheetFormatPr defaultColWidth="9.140625" defaultRowHeight="12.75" x14ac:dyDescent="0.2"/>
  <cols>
    <col min="1" max="1" width="17" style="17" customWidth="1"/>
    <col min="2" max="2" width="11.5703125" style="25" customWidth="1"/>
    <col min="3" max="3" width="13.140625" style="49" customWidth="1"/>
    <col min="4" max="4" width="15" style="49" customWidth="1"/>
    <col min="5" max="5" width="16.42578125" style="17" customWidth="1"/>
    <col min="6" max="6" width="14.42578125" style="17" customWidth="1"/>
    <col min="7" max="7" width="11.85546875" style="17" customWidth="1"/>
    <col min="8" max="8" width="17.140625" style="17" customWidth="1"/>
    <col min="9" max="9" width="15.85546875" style="17" customWidth="1"/>
    <col min="10" max="10" width="15.28515625" style="17" customWidth="1"/>
    <col min="11" max="12" width="12.85546875" style="17" customWidth="1"/>
    <col min="13" max="16384" width="9.140625" style="17"/>
  </cols>
  <sheetData>
    <row r="1" spans="1:13" s="25" customFormat="1" ht="23.25" customHeight="1" x14ac:dyDescent="0.2">
      <c r="A1" s="58" t="s">
        <v>21</v>
      </c>
      <c r="B1" s="73" t="s">
        <v>33</v>
      </c>
      <c r="C1" s="74"/>
      <c r="D1" s="74"/>
      <c r="E1" s="75"/>
      <c r="F1" s="30"/>
      <c r="G1" s="24"/>
      <c r="J1" s="24"/>
      <c r="K1" s="24"/>
      <c r="L1" s="31"/>
      <c r="M1" s="31"/>
    </row>
    <row r="2" spans="1:13" s="25" customFormat="1" ht="24.2" customHeight="1" x14ac:dyDescent="0.2">
      <c r="G2" s="24"/>
      <c r="H2" s="50"/>
      <c r="I2" s="47"/>
      <c r="J2" s="24"/>
      <c r="K2" s="24"/>
      <c r="L2" s="31"/>
      <c r="M2" s="31"/>
    </row>
    <row r="3" spans="1:13" s="25" customFormat="1" ht="24.2" customHeight="1" x14ac:dyDescent="0.2">
      <c r="A3" s="32" t="s">
        <v>29</v>
      </c>
      <c r="B3" s="59" t="s">
        <v>19</v>
      </c>
      <c r="C3" s="58" t="s">
        <v>20</v>
      </c>
      <c r="G3" s="24"/>
      <c r="H3" s="50"/>
      <c r="I3" s="47"/>
      <c r="J3" s="24"/>
      <c r="K3" s="24"/>
      <c r="L3" s="31"/>
      <c r="M3" s="31"/>
    </row>
    <row r="4" spans="1:13" s="25" customFormat="1" ht="24.2" customHeight="1" x14ac:dyDescent="0.2">
      <c r="B4" s="18" t="s">
        <v>6</v>
      </c>
      <c r="C4" s="29" t="s">
        <v>3</v>
      </c>
      <c r="G4" s="24"/>
      <c r="H4" s="50"/>
      <c r="I4" s="47"/>
      <c r="J4" s="24"/>
      <c r="K4" s="24"/>
      <c r="L4" s="31"/>
      <c r="M4" s="31"/>
    </row>
    <row r="5" spans="1:13" s="25" customFormat="1" ht="24.2" customHeight="1" x14ac:dyDescent="0.2">
      <c r="G5" s="24"/>
      <c r="H5" s="50"/>
      <c r="I5" s="47"/>
      <c r="J5" s="24"/>
      <c r="K5" s="24"/>
      <c r="L5" s="31"/>
      <c r="M5" s="31"/>
    </row>
    <row r="6" spans="1:13" s="25" customFormat="1" ht="24.2" customHeight="1" x14ac:dyDescent="0.2">
      <c r="B6" s="34"/>
      <c r="C6" s="35"/>
      <c r="D6" s="35"/>
      <c r="E6" s="34"/>
      <c r="F6" s="36"/>
      <c r="G6" s="24"/>
      <c r="J6" s="24"/>
      <c r="K6" s="24"/>
      <c r="L6" s="31"/>
      <c r="M6" s="31"/>
    </row>
    <row r="7" spans="1:13" s="25" customFormat="1" ht="24.2" customHeight="1" x14ac:dyDescent="0.2">
      <c r="A7" s="37" t="s">
        <v>19</v>
      </c>
      <c r="B7" s="27" t="s">
        <v>20</v>
      </c>
      <c r="C7" s="53" t="s">
        <v>30</v>
      </c>
      <c r="D7" s="53" t="s">
        <v>31</v>
      </c>
      <c r="F7" s="36"/>
      <c r="G7" s="24"/>
      <c r="J7" s="24"/>
      <c r="K7" s="24"/>
      <c r="L7" s="31"/>
      <c r="M7" s="31"/>
    </row>
    <row r="8" spans="1:13" s="25" customFormat="1" ht="27.95" customHeight="1" x14ac:dyDescent="0.2">
      <c r="A8" s="18" t="s">
        <v>5</v>
      </c>
      <c r="B8" s="29" t="s">
        <v>9</v>
      </c>
      <c r="C8" s="38">
        <v>6400</v>
      </c>
      <c r="D8" s="38">
        <v>39913</v>
      </c>
      <c r="F8" s="62">
        <f>AVERAGEIFS(D8:D57,A8:A57,"Cactus",B8:B57,"East")</f>
        <v>58621.333333333336</v>
      </c>
      <c r="G8" s="24"/>
      <c r="J8" s="24"/>
      <c r="K8" s="24"/>
      <c r="L8" s="31"/>
      <c r="M8" s="31"/>
    </row>
    <row r="9" spans="1:13" s="28" customFormat="1" ht="21" customHeight="1" x14ac:dyDescent="0.2">
      <c r="A9" s="18" t="s">
        <v>17</v>
      </c>
      <c r="B9" s="29" t="s">
        <v>9</v>
      </c>
      <c r="C9" s="38">
        <v>8120</v>
      </c>
      <c r="D9" s="38">
        <v>67568</v>
      </c>
      <c r="H9" s="24"/>
      <c r="I9" s="24"/>
      <c r="J9" s="24"/>
    </row>
    <row r="10" spans="1:13" s="25" customFormat="1" ht="20.25" customHeight="1" x14ac:dyDescent="0.2">
      <c r="A10" s="18" t="s">
        <v>10</v>
      </c>
      <c r="B10" s="29" t="s">
        <v>3</v>
      </c>
      <c r="C10" s="38">
        <v>11312</v>
      </c>
      <c r="D10" s="38">
        <v>20218</v>
      </c>
      <c r="H10" s="24"/>
      <c r="I10" s="24"/>
      <c r="J10" s="24"/>
      <c r="K10" s="40"/>
      <c r="L10" s="40"/>
      <c r="M10" s="40"/>
    </row>
    <row r="11" spans="1:13" s="25" customFormat="1" ht="20.25" customHeight="1" x14ac:dyDescent="0.2">
      <c r="A11" s="18" t="s">
        <v>2</v>
      </c>
      <c r="B11" s="29" t="s">
        <v>11</v>
      </c>
      <c r="C11" s="38">
        <v>11880</v>
      </c>
      <c r="D11" s="38">
        <v>88137</v>
      </c>
      <c r="G11" s="39"/>
      <c r="H11" s="24"/>
      <c r="I11" s="24"/>
      <c r="J11" s="24"/>
      <c r="K11" s="17"/>
      <c r="L11" s="17"/>
      <c r="M11" s="17"/>
    </row>
    <row r="12" spans="1:13" s="25" customFormat="1" ht="20.25" customHeight="1" x14ac:dyDescent="0.2">
      <c r="A12" s="18" t="s">
        <v>17</v>
      </c>
      <c r="B12" s="29" t="s">
        <v>11</v>
      </c>
      <c r="C12" s="38">
        <v>11880</v>
      </c>
      <c r="D12" s="38">
        <v>15881</v>
      </c>
      <c r="G12" s="41"/>
      <c r="H12" s="24"/>
      <c r="I12" s="24"/>
      <c r="J12" s="24"/>
      <c r="K12" s="24"/>
      <c r="L12" s="24"/>
    </row>
    <row r="13" spans="1:13" s="25" customFormat="1" ht="20.25" customHeight="1" x14ac:dyDescent="0.2">
      <c r="A13" s="18" t="s">
        <v>18</v>
      </c>
      <c r="B13" s="29" t="s">
        <v>7</v>
      </c>
      <c r="C13" s="38">
        <v>12350</v>
      </c>
      <c r="D13" s="38">
        <v>95570</v>
      </c>
      <c r="G13" s="42"/>
      <c r="H13" s="24"/>
      <c r="I13" s="24"/>
      <c r="J13" s="24"/>
      <c r="K13" s="24"/>
      <c r="L13" s="24"/>
      <c r="M13" s="17"/>
    </row>
    <row r="14" spans="1:13" ht="20.25" customHeight="1" x14ac:dyDescent="0.2">
      <c r="A14" s="18" t="s">
        <v>15</v>
      </c>
      <c r="B14" s="29" t="s">
        <v>11</v>
      </c>
      <c r="C14" s="38">
        <v>13142</v>
      </c>
      <c r="D14" s="38">
        <v>58179</v>
      </c>
      <c r="G14" s="43"/>
      <c r="K14" s="24"/>
      <c r="L14" s="24"/>
    </row>
    <row r="15" spans="1:13" ht="20.25" customHeight="1" x14ac:dyDescent="0.2">
      <c r="A15" s="18" t="s">
        <v>4</v>
      </c>
      <c r="B15" s="29" t="s">
        <v>7</v>
      </c>
      <c r="C15" s="38">
        <v>13839</v>
      </c>
      <c r="D15" s="38">
        <v>18335</v>
      </c>
      <c r="G15" s="43"/>
      <c r="K15" s="24"/>
      <c r="L15" s="24"/>
    </row>
    <row r="16" spans="1:13" ht="20.25" customHeight="1" x14ac:dyDescent="0.2">
      <c r="A16" s="18" t="s">
        <v>8</v>
      </c>
      <c r="B16" s="29" t="s">
        <v>3</v>
      </c>
      <c r="C16" s="38">
        <v>15540</v>
      </c>
      <c r="D16" s="38">
        <v>22730</v>
      </c>
      <c r="G16" s="43"/>
      <c r="K16" s="24"/>
      <c r="L16" s="24"/>
    </row>
    <row r="17" spans="1:14" ht="20.25" customHeight="1" x14ac:dyDescent="0.2">
      <c r="A17" s="18" t="s">
        <v>4</v>
      </c>
      <c r="B17" s="29" t="s">
        <v>11</v>
      </c>
      <c r="C17" s="38">
        <v>17157</v>
      </c>
      <c r="D17" s="38">
        <v>31565</v>
      </c>
      <c r="G17" s="43"/>
    </row>
    <row r="18" spans="1:14" ht="20.25" customHeight="1" x14ac:dyDescent="0.2">
      <c r="A18" s="18" t="s">
        <v>16</v>
      </c>
      <c r="B18" s="29" t="s">
        <v>7</v>
      </c>
      <c r="C18" s="38">
        <v>17314</v>
      </c>
      <c r="D18" s="38">
        <v>17923</v>
      </c>
      <c r="G18" s="43"/>
    </row>
    <row r="19" spans="1:14" ht="20.25" customHeight="1" x14ac:dyDescent="0.2">
      <c r="A19" s="18" t="s">
        <v>5</v>
      </c>
      <c r="B19" s="29" t="s">
        <v>3</v>
      </c>
      <c r="C19" s="38">
        <v>17610</v>
      </c>
      <c r="D19" s="38">
        <v>13451</v>
      </c>
      <c r="G19" s="43"/>
      <c r="M19" s="43"/>
    </row>
    <row r="20" spans="1:14" ht="20.25" customHeight="1" x14ac:dyDescent="0.2">
      <c r="A20" s="18" t="s">
        <v>6</v>
      </c>
      <c r="B20" s="29" t="s">
        <v>7</v>
      </c>
      <c r="C20" s="38">
        <v>17610</v>
      </c>
      <c r="D20" s="38">
        <v>25165</v>
      </c>
      <c r="G20" s="43"/>
      <c r="K20" s="44"/>
      <c r="L20" s="45"/>
      <c r="M20" s="43"/>
      <c r="N20" s="43"/>
    </row>
    <row r="21" spans="1:14" ht="20.25" customHeight="1" x14ac:dyDescent="0.2">
      <c r="A21" s="18" t="s">
        <v>5</v>
      </c>
      <c r="B21" s="29" t="s">
        <v>7</v>
      </c>
      <c r="C21" s="38">
        <v>17648</v>
      </c>
      <c r="D21" s="38">
        <v>23818</v>
      </c>
      <c r="G21" s="43"/>
      <c r="L21" s="24"/>
      <c r="M21" s="43"/>
      <c r="N21" s="43"/>
    </row>
    <row r="22" spans="1:14" ht="20.25" customHeight="1" x14ac:dyDescent="0.2">
      <c r="A22" s="18" t="s">
        <v>18</v>
      </c>
      <c r="B22" s="29" t="s">
        <v>7</v>
      </c>
      <c r="C22" s="38">
        <v>17975</v>
      </c>
      <c r="D22" s="38">
        <v>25572</v>
      </c>
      <c r="G22" s="43"/>
      <c r="L22" s="46"/>
      <c r="M22" s="43"/>
      <c r="N22" s="43"/>
    </row>
    <row r="23" spans="1:14" ht="20.25" customHeight="1" x14ac:dyDescent="0.2">
      <c r="A23" s="18" t="s">
        <v>5</v>
      </c>
      <c r="B23" s="29" t="s">
        <v>3</v>
      </c>
      <c r="C23" s="38">
        <v>17990</v>
      </c>
      <c r="D23" s="38">
        <v>18157</v>
      </c>
      <c r="G23" s="43"/>
      <c r="H23" s="26"/>
      <c r="I23" s="47"/>
      <c r="J23" s="48"/>
      <c r="K23" s="44"/>
      <c r="L23" s="46"/>
      <c r="M23" s="43"/>
      <c r="N23" s="43"/>
    </row>
    <row r="24" spans="1:14" ht="20.25" customHeight="1" x14ac:dyDescent="0.2">
      <c r="A24" s="18" t="s">
        <v>18</v>
      </c>
      <c r="B24" s="29" t="s">
        <v>3</v>
      </c>
      <c r="C24" s="38">
        <v>19425</v>
      </c>
      <c r="D24" s="38">
        <v>23273</v>
      </c>
      <c r="G24" s="43"/>
      <c r="H24" s="26"/>
      <c r="J24" s="48"/>
      <c r="K24" s="44"/>
      <c r="L24" s="46"/>
      <c r="M24" s="43"/>
      <c r="N24" s="43"/>
    </row>
    <row r="25" spans="1:14" ht="20.25" customHeight="1" x14ac:dyDescent="0.2">
      <c r="A25" s="18" t="s">
        <v>6</v>
      </c>
      <c r="B25" s="29" t="s">
        <v>3</v>
      </c>
      <c r="C25" s="38">
        <v>22772</v>
      </c>
      <c r="D25" s="38">
        <v>57510</v>
      </c>
      <c r="G25" s="43"/>
      <c r="H25" s="26"/>
      <c r="J25" s="48"/>
      <c r="K25" s="44"/>
      <c r="L25" s="46"/>
      <c r="M25" s="43"/>
      <c r="N25" s="43"/>
    </row>
    <row r="26" spans="1:14" ht="20.25" customHeight="1" x14ac:dyDescent="0.2">
      <c r="A26" s="18" t="s">
        <v>18</v>
      </c>
      <c r="B26" s="29" t="s">
        <v>9</v>
      </c>
      <c r="C26" s="38">
        <v>27477</v>
      </c>
      <c r="D26" s="38">
        <v>62937</v>
      </c>
      <c r="G26" s="43"/>
      <c r="H26" s="26"/>
      <c r="J26" s="48"/>
      <c r="K26" s="44"/>
      <c r="L26" s="46"/>
      <c r="M26" s="43"/>
      <c r="N26" s="43"/>
    </row>
    <row r="27" spans="1:14" ht="20.25" customHeight="1" x14ac:dyDescent="0.2">
      <c r="A27" s="18" t="s">
        <v>8</v>
      </c>
      <c r="B27" s="29" t="s">
        <v>3</v>
      </c>
      <c r="C27" s="38">
        <v>27517</v>
      </c>
      <c r="D27" s="38">
        <v>24181</v>
      </c>
      <c r="G27" s="43"/>
      <c r="H27" s="26"/>
      <c r="J27" s="48"/>
      <c r="K27" s="44"/>
      <c r="L27" s="46"/>
      <c r="M27" s="43"/>
      <c r="N27" s="43"/>
    </row>
    <row r="28" spans="1:14" ht="20.25" customHeight="1" x14ac:dyDescent="0.2">
      <c r="A28" s="18" t="s">
        <v>4</v>
      </c>
      <c r="B28" s="29" t="s">
        <v>3</v>
      </c>
      <c r="C28" s="38">
        <v>27517</v>
      </c>
      <c r="D28" s="38">
        <v>49425</v>
      </c>
      <c r="G28" s="43"/>
      <c r="H28" s="26"/>
      <c r="N28" s="43"/>
    </row>
    <row r="29" spans="1:14" ht="20.25" customHeight="1" x14ac:dyDescent="0.2">
      <c r="A29" s="18" t="s">
        <v>17</v>
      </c>
      <c r="B29" s="29" t="s">
        <v>9</v>
      </c>
      <c r="C29" s="38">
        <v>30328</v>
      </c>
      <c r="D29" s="38">
        <v>42064</v>
      </c>
      <c r="G29" s="43"/>
      <c r="H29" s="26"/>
    </row>
    <row r="30" spans="1:14" ht="20.25" customHeight="1" x14ac:dyDescent="0.2">
      <c r="A30" s="18" t="s">
        <v>4</v>
      </c>
      <c r="B30" s="29" t="s">
        <v>11</v>
      </c>
      <c r="C30" s="38">
        <v>39684</v>
      </c>
      <c r="D30" s="38">
        <v>36851</v>
      </c>
      <c r="G30" s="43"/>
      <c r="H30" s="26"/>
      <c r="J30" s="48"/>
      <c r="K30" s="44"/>
      <c r="L30" s="46"/>
      <c r="M30" s="43"/>
    </row>
    <row r="31" spans="1:14" ht="20.25" customHeight="1" x14ac:dyDescent="0.2">
      <c r="A31" s="18" t="s">
        <v>2</v>
      </c>
      <c r="B31" s="29" t="s">
        <v>7</v>
      </c>
      <c r="C31" s="38">
        <v>40994</v>
      </c>
      <c r="D31" s="38">
        <v>47767</v>
      </c>
      <c r="G31" s="43"/>
      <c r="H31" s="26"/>
      <c r="J31" s="48"/>
      <c r="K31" s="44"/>
      <c r="L31" s="45"/>
      <c r="M31" s="43"/>
      <c r="N31" s="43"/>
    </row>
    <row r="32" spans="1:14" ht="20.25" customHeight="1" x14ac:dyDescent="0.2">
      <c r="A32" s="18" t="s">
        <v>6</v>
      </c>
      <c r="B32" s="29" t="s">
        <v>3</v>
      </c>
      <c r="C32" s="38">
        <v>44234</v>
      </c>
      <c r="D32" s="38">
        <v>68824</v>
      </c>
      <c r="G32" s="43"/>
      <c r="H32" s="26"/>
      <c r="J32" s="48"/>
      <c r="K32" s="44"/>
      <c r="L32" s="45"/>
      <c r="M32" s="43"/>
      <c r="N32" s="43"/>
    </row>
    <row r="33" spans="1:14" ht="20.25" customHeight="1" x14ac:dyDescent="0.2">
      <c r="A33" s="18" t="s">
        <v>16</v>
      </c>
      <c r="B33" s="29" t="s">
        <v>7</v>
      </c>
      <c r="C33" s="38">
        <v>44814</v>
      </c>
      <c r="D33" s="38">
        <v>91398</v>
      </c>
      <c r="G33" s="43"/>
      <c r="H33" s="26"/>
      <c r="J33" s="48"/>
      <c r="K33" s="44"/>
      <c r="L33" s="45"/>
      <c r="M33" s="43"/>
      <c r="N33" s="43"/>
    </row>
    <row r="34" spans="1:14" ht="20.25" customHeight="1" x14ac:dyDescent="0.2">
      <c r="A34" s="18" t="s">
        <v>17</v>
      </c>
      <c r="B34" s="29" t="s">
        <v>11</v>
      </c>
      <c r="C34" s="38">
        <v>45859</v>
      </c>
      <c r="D34" s="38">
        <v>72598</v>
      </c>
      <c r="G34" s="43"/>
      <c r="H34" s="26"/>
      <c r="J34" s="48"/>
      <c r="K34" s="44"/>
      <c r="L34" s="45"/>
      <c r="M34" s="43"/>
      <c r="N34" s="43"/>
    </row>
    <row r="35" spans="1:14" ht="20.25" customHeight="1" x14ac:dyDescent="0.2">
      <c r="A35" s="18" t="s">
        <v>17</v>
      </c>
      <c r="B35" s="29" t="s">
        <v>11</v>
      </c>
      <c r="C35" s="38">
        <v>45859</v>
      </c>
      <c r="D35" s="38">
        <v>20766</v>
      </c>
      <c r="G35" s="43"/>
      <c r="H35" s="26"/>
      <c r="J35" s="48"/>
      <c r="K35" s="44"/>
      <c r="L35" s="45"/>
      <c r="M35" s="43"/>
      <c r="N35" s="43"/>
    </row>
    <row r="36" spans="1:14" ht="20.25" customHeight="1" x14ac:dyDescent="0.2">
      <c r="A36" s="18" t="s">
        <v>13</v>
      </c>
      <c r="B36" s="29" t="s">
        <v>11</v>
      </c>
      <c r="C36" s="38">
        <v>47156</v>
      </c>
      <c r="D36" s="38">
        <v>35651</v>
      </c>
      <c r="G36" s="43"/>
      <c r="H36" s="26"/>
      <c r="J36" s="48"/>
      <c r="K36" s="44"/>
      <c r="L36" s="45"/>
      <c r="M36" s="43"/>
      <c r="N36" s="43"/>
    </row>
    <row r="37" spans="1:14" ht="20.25" customHeight="1" x14ac:dyDescent="0.2">
      <c r="A37" s="18" t="s">
        <v>10</v>
      </c>
      <c r="B37" s="29" t="s">
        <v>7</v>
      </c>
      <c r="C37" s="38">
        <v>47222</v>
      </c>
      <c r="D37" s="38">
        <v>35243</v>
      </c>
      <c r="G37" s="43"/>
      <c r="H37" s="26"/>
      <c r="J37" s="48"/>
      <c r="K37" s="44"/>
      <c r="L37" s="45"/>
      <c r="M37" s="43"/>
      <c r="N37" s="43"/>
    </row>
    <row r="38" spans="1:14" ht="20.25" customHeight="1" x14ac:dyDescent="0.2">
      <c r="A38" s="18" t="s">
        <v>8</v>
      </c>
      <c r="B38" s="29" t="s">
        <v>3</v>
      </c>
      <c r="C38" s="38">
        <v>47345</v>
      </c>
      <c r="D38" s="38">
        <v>30051</v>
      </c>
      <c r="G38" s="43"/>
      <c r="J38" s="48"/>
      <c r="K38" s="44"/>
      <c r="L38" s="45"/>
      <c r="M38" s="43"/>
      <c r="N38" s="43"/>
    </row>
    <row r="39" spans="1:14" ht="20.25" customHeight="1" x14ac:dyDescent="0.2">
      <c r="A39" s="18" t="s">
        <v>4</v>
      </c>
      <c r="B39" s="29" t="s">
        <v>9</v>
      </c>
      <c r="C39" s="38">
        <v>48265</v>
      </c>
      <c r="D39" s="38">
        <v>29409</v>
      </c>
      <c r="G39" s="43"/>
      <c r="H39" s="26"/>
      <c r="J39" s="48"/>
      <c r="K39" s="44"/>
      <c r="L39" s="45"/>
      <c r="M39" s="43"/>
      <c r="N39" s="43"/>
    </row>
    <row r="40" spans="1:14" ht="20.25" customHeight="1" x14ac:dyDescent="0.2">
      <c r="A40" s="18" t="s">
        <v>8</v>
      </c>
      <c r="B40" s="29" t="s">
        <v>11</v>
      </c>
      <c r="C40" s="38">
        <v>48576</v>
      </c>
      <c r="D40" s="38">
        <v>68468</v>
      </c>
      <c r="G40" s="43"/>
      <c r="H40" s="26"/>
      <c r="J40" s="48"/>
      <c r="K40" s="44"/>
      <c r="L40" s="45"/>
      <c r="M40" s="43"/>
      <c r="N40" s="43"/>
    </row>
    <row r="41" spans="1:14" ht="20.25" customHeight="1" x14ac:dyDescent="0.2">
      <c r="A41" s="18" t="s">
        <v>15</v>
      </c>
      <c r="B41" s="29" t="s">
        <v>9</v>
      </c>
      <c r="C41" s="38">
        <v>48576</v>
      </c>
      <c r="D41" s="38">
        <v>3592</v>
      </c>
      <c r="G41" s="43"/>
      <c r="H41" s="26"/>
      <c r="N41" s="43"/>
    </row>
    <row r="42" spans="1:14" ht="20.25" customHeight="1" x14ac:dyDescent="0.2">
      <c r="A42" s="18" t="s">
        <v>4</v>
      </c>
      <c r="B42" s="29" t="s">
        <v>11</v>
      </c>
      <c r="C42" s="38">
        <v>53262</v>
      </c>
      <c r="D42" s="38">
        <v>44836</v>
      </c>
      <c r="G42" s="43"/>
      <c r="H42" s="26"/>
      <c r="J42" s="48"/>
      <c r="K42" s="44"/>
      <c r="L42" s="45"/>
      <c r="M42" s="43"/>
    </row>
    <row r="43" spans="1:14" ht="20.25" customHeight="1" x14ac:dyDescent="0.2">
      <c r="A43" s="18" t="s">
        <v>6</v>
      </c>
      <c r="B43" s="29" t="s">
        <v>3</v>
      </c>
      <c r="C43" s="38">
        <v>58842</v>
      </c>
      <c r="D43" s="38">
        <v>49530</v>
      </c>
      <c r="G43" s="43"/>
      <c r="H43" s="26"/>
      <c r="J43" s="48"/>
      <c r="K43" s="44"/>
      <c r="L43" s="45"/>
      <c r="M43" s="43"/>
      <c r="N43" s="43"/>
    </row>
    <row r="44" spans="1:14" ht="20.25" customHeight="1" x14ac:dyDescent="0.2">
      <c r="A44" s="18" t="s">
        <v>14</v>
      </c>
      <c r="B44" s="29" t="s">
        <v>7</v>
      </c>
      <c r="C44" s="38">
        <v>66628</v>
      </c>
      <c r="D44" s="38">
        <v>4271</v>
      </c>
      <c r="G44" s="43"/>
      <c r="H44" s="26"/>
      <c r="N44" s="43"/>
    </row>
    <row r="45" spans="1:14" ht="20.25" customHeight="1" x14ac:dyDescent="0.2">
      <c r="A45" s="18" t="s">
        <v>8</v>
      </c>
      <c r="B45" s="29" t="s">
        <v>7</v>
      </c>
      <c r="C45" s="38">
        <v>69807</v>
      </c>
      <c r="D45" s="38">
        <v>70171</v>
      </c>
      <c r="G45" s="43"/>
      <c r="H45" s="26"/>
    </row>
    <row r="46" spans="1:14" ht="20.25" customHeight="1" x14ac:dyDescent="0.2">
      <c r="A46" s="18" t="s">
        <v>6</v>
      </c>
      <c r="B46" s="29" t="s">
        <v>9</v>
      </c>
      <c r="C46" s="38">
        <v>71480</v>
      </c>
      <c r="D46" s="38">
        <v>72625</v>
      </c>
      <c r="G46" s="43"/>
    </row>
    <row r="47" spans="1:14" ht="20.25" customHeight="1" x14ac:dyDescent="0.2">
      <c r="A47" s="18" t="s">
        <v>6</v>
      </c>
      <c r="B47" s="29" t="s">
        <v>9</v>
      </c>
      <c r="C47" s="38">
        <v>72404</v>
      </c>
      <c r="D47" s="38">
        <v>96146</v>
      </c>
      <c r="G47" s="43"/>
    </row>
    <row r="48" spans="1:14" ht="20.25" customHeight="1" x14ac:dyDescent="0.2">
      <c r="A48" s="18" t="s">
        <v>14</v>
      </c>
      <c r="B48" s="29" t="s">
        <v>7</v>
      </c>
      <c r="C48" s="38">
        <v>72404</v>
      </c>
      <c r="D48" s="38">
        <v>16928</v>
      </c>
      <c r="G48" s="43"/>
      <c r="H48" s="26"/>
    </row>
    <row r="49" spans="1:13" ht="20.25" customHeight="1" x14ac:dyDescent="0.2">
      <c r="A49" s="18" t="s">
        <v>4</v>
      </c>
      <c r="B49" s="29" t="s">
        <v>9</v>
      </c>
      <c r="C49" s="38">
        <v>73762</v>
      </c>
      <c r="D49" s="38">
        <v>13813</v>
      </c>
      <c r="G49" s="43"/>
      <c r="H49" s="26"/>
    </row>
    <row r="50" spans="1:13" ht="20.25" customHeight="1" x14ac:dyDescent="0.2">
      <c r="A50" s="18" t="s">
        <v>5</v>
      </c>
      <c r="B50" s="29" t="s">
        <v>11</v>
      </c>
      <c r="C50" s="38">
        <v>74101</v>
      </c>
      <c r="D50" s="38">
        <v>51245</v>
      </c>
      <c r="G50" s="43"/>
      <c r="H50" s="26"/>
    </row>
    <row r="51" spans="1:13" ht="20.25" customHeight="1" x14ac:dyDescent="0.2">
      <c r="A51" s="18" t="s">
        <v>17</v>
      </c>
      <c r="B51" s="29" t="s">
        <v>3</v>
      </c>
      <c r="C51" s="38">
        <v>87970</v>
      </c>
      <c r="D51" s="38">
        <v>67240</v>
      </c>
      <c r="G51" s="43"/>
      <c r="H51" s="26"/>
    </row>
    <row r="52" spans="1:13" ht="20.25" customHeight="1" x14ac:dyDescent="0.2">
      <c r="A52" s="18" t="s">
        <v>4</v>
      </c>
      <c r="B52" s="29" t="s">
        <v>9</v>
      </c>
      <c r="C52" s="38">
        <v>93536</v>
      </c>
      <c r="D52" s="38">
        <v>99346</v>
      </c>
      <c r="G52" s="43"/>
      <c r="H52" s="26"/>
    </row>
    <row r="53" spans="1:13" ht="20.25" customHeight="1" x14ac:dyDescent="0.2">
      <c r="A53" s="18" t="s">
        <v>13</v>
      </c>
      <c r="B53" s="29" t="s">
        <v>9</v>
      </c>
      <c r="C53" s="38">
        <v>93837</v>
      </c>
      <c r="D53" s="38">
        <v>39565</v>
      </c>
      <c r="G53" s="43"/>
      <c r="H53" s="26"/>
    </row>
    <row r="54" spans="1:13" ht="20.25" customHeight="1" x14ac:dyDescent="0.2">
      <c r="A54" s="18" t="s">
        <v>2</v>
      </c>
      <c r="B54" s="29" t="s">
        <v>9</v>
      </c>
      <c r="C54" s="38">
        <v>94141</v>
      </c>
      <c r="D54" s="38">
        <v>33619</v>
      </c>
      <c r="G54" s="43"/>
    </row>
    <row r="55" spans="1:13" ht="20.25" customHeight="1" x14ac:dyDescent="0.2">
      <c r="A55" s="18" t="s">
        <v>8</v>
      </c>
      <c r="B55" s="29" t="s">
        <v>7</v>
      </c>
      <c r="C55" s="38">
        <v>94141</v>
      </c>
      <c r="D55" s="38">
        <v>15271</v>
      </c>
      <c r="G55" s="43"/>
      <c r="H55" s="21"/>
      <c r="I55" s="21"/>
      <c r="J55" s="21"/>
      <c r="K55" s="21"/>
      <c r="L55" s="21"/>
      <c r="M55" s="21"/>
    </row>
    <row r="56" spans="1:13" s="21" customFormat="1" ht="20.25" customHeight="1" x14ac:dyDescent="0.2">
      <c r="A56" s="18" t="s">
        <v>10</v>
      </c>
      <c r="B56" s="29" t="s">
        <v>11</v>
      </c>
      <c r="C56" s="38">
        <v>96895</v>
      </c>
      <c r="D56" s="38">
        <v>79368</v>
      </c>
      <c r="G56" s="43"/>
      <c r="H56" s="17"/>
      <c r="I56" s="17"/>
      <c r="J56" s="17"/>
      <c r="K56" s="17"/>
      <c r="L56" s="17"/>
      <c r="M56" s="17"/>
    </row>
    <row r="57" spans="1:13" ht="20.25" customHeight="1" x14ac:dyDescent="0.2">
      <c r="A57" s="18" t="s">
        <v>4</v>
      </c>
      <c r="B57" s="29" t="s">
        <v>3</v>
      </c>
      <c r="C57" s="38">
        <v>99665</v>
      </c>
      <c r="D57" s="38">
        <v>31705</v>
      </c>
      <c r="G57" s="43"/>
    </row>
    <row r="58" spans="1:13" ht="20.25" customHeight="1" x14ac:dyDescent="0.2">
      <c r="B58" s="18"/>
      <c r="G58" s="43"/>
    </row>
    <row r="59" spans="1:13" ht="20.25" customHeight="1" x14ac:dyDescent="0.2">
      <c r="B59" s="18"/>
      <c r="G59" s="43"/>
    </row>
    <row r="60" spans="1:13" ht="14.25" x14ac:dyDescent="0.2">
      <c r="B60" s="18"/>
      <c r="G60" s="43"/>
    </row>
    <row r="61" spans="1:13" ht="14.25" x14ac:dyDescent="0.2">
      <c r="B61" s="18"/>
      <c r="G61" s="43"/>
    </row>
    <row r="62" spans="1:13" ht="14.25" x14ac:dyDescent="0.2">
      <c r="B62" s="18"/>
      <c r="G62" s="43"/>
    </row>
    <row r="63" spans="1:13" ht="14.25" x14ac:dyDescent="0.2">
      <c r="B63" s="18"/>
      <c r="G63" s="43"/>
    </row>
    <row r="64" spans="1:13" ht="14.25" x14ac:dyDescent="0.2">
      <c r="B64" s="18"/>
    </row>
    <row r="65" spans="2:16" ht="14.25" x14ac:dyDescent="0.2">
      <c r="B65" s="18"/>
    </row>
    <row r="66" spans="2:16" ht="14.25" x14ac:dyDescent="0.2">
      <c r="B66" s="18"/>
    </row>
    <row r="67" spans="2:16" ht="14.25" x14ac:dyDescent="0.2">
      <c r="B67" s="18"/>
    </row>
    <row r="68" spans="2:16" s="49" customFormat="1" ht="14.25" x14ac:dyDescent="0.2">
      <c r="B68" s="18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s="49" customFormat="1" ht="14.25" x14ac:dyDescent="0.2">
      <c r="B69" s="18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s="49" customFormat="1" ht="14.25" x14ac:dyDescent="0.2">
      <c r="B70" s="18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2:16" s="49" customFormat="1" x14ac:dyDescent="0.2">
      <c r="B71" s="2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2:16" s="49" customFormat="1" x14ac:dyDescent="0.2">
      <c r="B72" s="25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</sheetData>
  <sortState ref="A8:D57">
    <sortCondition ref="C9"/>
  </sortState>
  <mergeCells count="1">
    <mergeCell ref="B1:E1"/>
  </mergeCells>
  <pageMargins left="0.75" right="0.75" top="1" bottom="1" header="0.5" footer="0.5"/>
  <pageSetup paperSize="9"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G7" sqref="G7"/>
    </sheetView>
  </sheetViews>
  <sheetFormatPr defaultColWidth="9.140625" defaultRowHeight="12.75" x14ac:dyDescent="0.2"/>
  <cols>
    <col min="1" max="1" width="17" style="17" customWidth="1"/>
    <col min="2" max="2" width="11.5703125" style="25" customWidth="1"/>
    <col min="3" max="3" width="14.42578125" style="49" customWidth="1"/>
    <col min="4" max="4" width="15" style="49" customWidth="1"/>
    <col min="5" max="5" width="16.42578125" style="17" customWidth="1"/>
    <col min="6" max="6" width="8.28515625" style="17" customWidth="1"/>
    <col min="7" max="7" width="17.7109375" style="17" customWidth="1"/>
    <col min="8" max="8" width="17.140625" style="17" customWidth="1"/>
    <col min="9" max="9" width="15.85546875" style="17" customWidth="1"/>
    <col min="10" max="10" width="15.28515625" style="17" customWidth="1"/>
    <col min="11" max="12" width="12.85546875" style="17" customWidth="1"/>
    <col min="13" max="16384" width="9.140625" style="17"/>
  </cols>
  <sheetData>
    <row r="1" spans="1:13" s="25" customFormat="1" ht="34.700000000000003" customHeight="1" x14ac:dyDescent="0.2">
      <c r="A1" s="58" t="s">
        <v>23</v>
      </c>
      <c r="B1" s="70" t="s">
        <v>34</v>
      </c>
      <c r="C1" s="71"/>
      <c r="D1" s="71"/>
      <c r="E1" s="72"/>
      <c r="F1" s="51"/>
      <c r="G1" s="24"/>
      <c r="H1" s="24" t="s">
        <v>42</v>
      </c>
      <c r="I1" s="24"/>
      <c r="J1" s="24"/>
      <c r="K1" s="24"/>
      <c r="L1" s="31"/>
      <c r="M1" s="31"/>
    </row>
    <row r="2" spans="1:13" s="25" customFormat="1" ht="24.2" customHeight="1" x14ac:dyDescent="0.2">
      <c r="G2" s="24"/>
      <c r="H2" s="24"/>
      <c r="I2" s="24"/>
      <c r="J2" s="24"/>
      <c r="K2" s="24"/>
      <c r="L2" s="31"/>
      <c r="M2" s="31"/>
    </row>
    <row r="3" spans="1:13" s="25" customFormat="1" ht="24.2" customHeight="1" x14ac:dyDescent="0.2">
      <c r="A3" s="32" t="s">
        <v>28</v>
      </c>
      <c r="B3" s="59" t="s">
        <v>19</v>
      </c>
      <c r="C3" s="58" t="s">
        <v>20</v>
      </c>
      <c r="D3" s="60" t="s">
        <v>30</v>
      </c>
      <c r="G3" s="24"/>
      <c r="H3" s="24"/>
      <c r="I3" s="24"/>
      <c r="J3" s="24"/>
      <c r="K3" s="24"/>
      <c r="L3" s="31"/>
      <c r="M3" s="31"/>
    </row>
    <row r="4" spans="1:13" s="25" customFormat="1" ht="24.2" customHeight="1" x14ac:dyDescent="0.2">
      <c r="B4" s="52" t="s">
        <v>37</v>
      </c>
      <c r="C4" s="52" t="s">
        <v>36</v>
      </c>
      <c r="D4" s="52" t="s">
        <v>38</v>
      </c>
      <c r="G4" s="24"/>
      <c r="H4" s="24"/>
      <c r="I4" s="24"/>
      <c r="J4" s="24"/>
      <c r="K4" s="24"/>
      <c r="L4" s="31"/>
      <c r="M4" s="31"/>
    </row>
    <row r="5" spans="1:13" s="25" customFormat="1" ht="24.2" customHeight="1" x14ac:dyDescent="0.2">
      <c r="B5" s="34"/>
      <c r="C5" s="35"/>
      <c r="D5" s="35"/>
      <c r="E5" s="34"/>
      <c r="F5" s="36"/>
      <c r="G5" s="24"/>
      <c r="H5" s="24"/>
      <c r="I5" s="24"/>
      <c r="J5" s="24"/>
      <c r="K5" s="24"/>
      <c r="L5" s="31"/>
      <c r="M5" s="31"/>
    </row>
    <row r="6" spans="1:13" s="25" customFormat="1" ht="24.2" customHeight="1" x14ac:dyDescent="0.2">
      <c r="A6" s="59" t="s">
        <v>19</v>
      </c>
      <c r="B6" s="58" t="s">
        <v>20</v>
      </c>
      <c r="C6" s="60" t="s">
        <v>30</v>
      </c>
      <c r="D6" s="60" t="s">
        <v>31</v>
      </c>
      <c r="F6" s="36"/>
      <c r="G6" s="24"/>
      <c r="H6" s="24"/>
      <c r="I6" s="24"/>
      <c r="J6" s="24"/>
      <c r="K6" s="24"/>
      <c r="L6" s="31"/>
      <c r="M6" s="31"/>
    </row>
    <row r="7" spans="1:13" s="25" customFormat="1" ht="27.95" customHeight="1" x14ac:dyDescent="0.2">
      <c r="A7" s="18" t="s">
        <v>8</v>
      </c>
      <c r="B7" s="29" t="s">
        <v>3</v>
      </c>
      <c r="C7" s="38">
        <v>27517</v>
      </c>
      <c r="D7" s="38">
        <v>24181</v>
      </c>
      <c r="F7" s="39"/>
      <c r="G7" s="61">
        <f>COUNTIFS(C7:C56,D4,B7:B56,C4,A7:A56,B4)</f>
        <v>1</v>
      </c>
      <c r="H7" s="24"/>
      <c r="I7" s="24"/>
      <c r="J7" s="17"/>
      <c r="K7" s="24"/>
      <c r="L7" s="31"/>
      <c r="M7" s="31"/>
    </row>
    <row r="8" spans="1:13" s="28" customFormat="1" ht="21" customHeight="1" x14ac:dyDescent="0.2">
      <c r="A8" s="18" t="s">
        <v>17</v>
      </c>
      <c r="B8" s="29" t="s">
        <v>3</v>
      </c>
      <c r="C8" s="38">
        <v>87970</v>
      </c>
      <c r="D8" s="38">
        <v>67240</v>
      </c>
      <c r="H8" s="24"/>
      <c r="I8" s="24"/>
      <c r="J8" s="17"/>
    </row>
    <row r="9" spans="1:13" s="25" customFormat="1" ht="20.25" customHeight="1" x14ac:dyDescent="0.2">
      <c r="A9" s="18" t="s">
        <v>10</v>
      </c>
      <c r="B9" s="29" t="s">
        <v>3</v>
      </c>
      <c r="C9" s="38">
        <v>11312</v>
      </c>
      <c r="D9" s="38">
        <v>20218</v>
      </c>
      <c r="H9" s="24"/>
      <c r="I9" s="17"/>
      <c r="J9" s="17"/>
      <c r="K9" s="40"/>
      <c r="L9" s="40"/>
      <c r="M9" s="40"/>
    </row>
    <row r="10" spans="1:13" s="25" customFormat="1" ht="20.25" customHeight="1" x14ac:dyDescent="0.2">
      <c r="A10" s="18" t="s">
        <v>6</v>
      </c>
      <c r="B10" s="29" t="s">
        <v>3</v>
      </c>
      <c r="C10" s="38">
        <v>58842</v>
      </c>
      <c r="D10" s="38">
        <v>49530</v>
      </c>
      <c r="G10" s="39"/>
      <c r="H10" s="24"/>
      <c r="I10" s="17"/>
      <c r="J10" s="48"/>
      <c r="K10" s="17"/>
      <c r="L10" s="17"/>
      <c r="M10" s="17"/>
    </row>
    <row r="11" spans="1:13" s="25" customFormat="1" ht="20.25" customHeight="1" x14ac:dyDescent="0.2">
      <c r="A11" s="18" t="s">
        <v>4</v>
      </c>
      <c r="B11" s="29" t="s">
        <v>3</v>
      </c>
      <c r="C11" s="38">
        <v>99665</v>
      </c>
      <c r="D11" s="38">
        <v>31705</v>
      </c>
      <c r="G11" s="41"/>
      <c r="H11" s="24"/>
      <c r="K11" s="24"/>
      <c r="L11" s="24"/>
    </row>
    <row r="12" spans="1:13" s="25" customFormat="1" ht="20.25" customHeight="1" x14ac:dyDescent="0.2">
      <c r="A12" s="18" t="s">
        <v>5</v>
      </c>
      <c r="B12" s="29" t="s">
        <v>3</v>
      </c>
      <c r="C12" s="38">
        <v>17990</v>
      </c>
      <c r="D12" s="38">
        <v>18157</v>
      </c>
      <c r="G12" s="42"/>
      <c r="H12" s="24"/>
      <c r="K12" s="24"/>
      <c r="L12" s="24"/>
      <c r="M12" s="17"/>
    </row>
    <row r="13" spans="1:13" ht="20.25" customHeight="1" x14ac:dyDescent="0.2">
      <c r="A13" s="18" t="s">
        <v>18</v>
      </c>
      <c r="B13" s="29" t="s">
        <v>3</v>
      </c>
      <c r="C13" s="38">
        <v>19425</v>
      </c>
      <c r="D13" s="38">
        <v>23273</v>
      </c>
      <c r="G13" s="43"/>
      <c r="H13" s="24"/>
      <c r="K13" s="24"/>
      <c r="L13" s="24"/>
    </row>
    <row r="14" spans="1:13" ht="20.25" customHeight="1" x14ac:dyDescent="0.2">
      <c r="A14" s="18" t="s">
        <v>6</v>
      </c>
      <c r="B14" s="29" t="s">
        <v>3</v>
      </c>
      <c r="C14" s="38">
        <v>22772</v>
      </c>
      <c r="D14" s="38">
        <v>57510</v>
      </c>
      <c r="G14" s="43"/>
      <c r="K14" s="24"/>
      <c r="L14" s="24"/>
    </row>
    <row r="15" spans="1:13" ht="20.25" customHeight="1" x14ac:dyDescent="0.2">
      <c r="A15" s="18" t="s">
        <v>4</v>
      </c>
      <c r="B15" s="29" t="s">
        <v>3</v>
      </c>
      <c r="C15" s="38">
        <v>27517</v>
      </c>
      <c r="D15" s="38">
        <v>49425</v>
      </c>
      <c r="G15" s="43"/>
      <c r="K15" s="24"/>
      <c r="L15" s="24"/>
    </row>
    <row r="16" spans="1:13" ht="20.25" customHeight="1" x14ac:dyDescent="0.2">
      <c r="A16" s="18" t="s">
        <v>8</v>
      </c>
      <c r="B16" s="29" t="s">
        <v>3</v>
      </c>
      <c r="C16" s="38">
        <v>15540</v>
      </c>
      <c r="D16" s="38">
        <v>22730</v>
      </c>
      <c r="G16" s="43"/>
    </row>
    <row r="17" spans="1:14" ht="20.25" customHeight="1" x14ac:dyDescent="0.2">
      <c r="A17" s="18" t="s">
        <v>5</v>
      </c>
      <c r="B17" s="29" t="s">
        <v>3</v>
      </c>
      <c r="C17" s="38">
        <v>17610</v>
      </c>
      <c r="D17" s="38">
        <v>13451</v>
      </c>
      <c r="G17" s="43"/>
    </row>
    <row r="18" spans="1:14" ht="20.25" customHeight="1" x14ac:dyDescent="0.2">
      <c r="A18" s="18" t="s">
        <v>8</v>
      </c>
      <c r="B18" s="29" t="s">
        <v>3</v>
      </c>
      <c r="C18" s="38">
        <v>47345</v>
      </c>
      <c r="D18" s="38">
        <v>30051</v>
      </c>
      <c r="G18" s="43"/>
      <c r="M18" s="43"/>
    </row>
    <row r="19" spans="1:14" ht="20.25" customHeight="1" x14ac:dyDescent="0.2">
      <c r="A19" s="18" t="s">
        <v>18</v>
      </c>
      <c r="B19" s="29" t="s">
        <v>7</v>
      </c>
      <c r="C19" s="38">
        <v>17975</v>
      </c>
      <c r="D19" s="38">
        <v>25572</v>
      </c>
      <c r="G19" s="43"/>
      <c r="K19" s="44"/>
      <c r="L19" s="45"/>
      <c r="M19" s="43"/>
      <c r="N19" s="43"/>
    </row>
    <row r="20" spans="1:14" ht="20.25" customHeight="1" x14ac:dyDescent="0.2">
      <c r="A20" s="18" t="s">
        <v>16</v>
      </c>
      <c r="B20" s="29" t="s">
        <v>7</v>
      </c>
      <c r="C20" s="38">
        <v>44814</v>
      </c>
      <c r="D20" s="38">
        <v>91398</v>
      </c>
      <c r="G20" s="43"/>
      <c r="L20" s="24"/>
      <c r="M20" s="43"/>
      <c r="N20" s="43"/>
    </row>
    <row r="21" spans="1:14" ht="20.25" customHeight="1" x14ac:dyDescent="0.2">
      <c r="A21" s="18" t="s">
        <v>14</v>
      </c>
      <c r="B21" s="29" t="s">
        <v>7</v>
      </c>
      <c r="C21" s="38">
        <v>66628</v>
      </c>
      <c r="D21" s="38">
        <v>4271</v>
      </c>
      <c r="G21" s="43"/>
      <c r="L21" s="46"/>
      <c r="M21" s="43"/>
      <c r="N21" s="43"/>
    </row>
    <row r="22" spans="1:14" ht="20.25" customHeight="1" x14ac:dyDescent="0.2">
      <c r="A22" s="18" t="s">
        <v>6</v>
      </c>
      <c r="B22" s="29" t="s">
        <v>7</v>
      </c>
      <c r="C22" s="38">
        <v>17610</v>
      </c>
      <c r="D22" s="38">
        <v>25165</v>
      </c>
      <c r="G22" s="43"/>
      <c r="H22" s="26"/>
      <c r="I22" s="47"/>
      <c r="J22" s="48"/>
      <c r="K22" s="44"/>
      <c r="L22" s="46"/>
      <c r="M22" s="43"/>
      <c r="N22" s="43"/>
    </row>
    <row r="23" spans="1:14" ht="20.25" customHeight="1" x14ac:dyDescent="0.2">
      <c r="A23" s="18" t="s">
        <v>2</v>
      </c>
      <c r="B23" s="29" t="s">
        <v>7</v>
      </c>
      <c r="C23" s="38">
        <v>40994</v>
      </c>
      <c r="D23" s="38">
        <v>47767</v>
      </c>
      <c r="G23" s="43"/>
      <c r="H23" s="26"/>
      <c r="J23" s="48"/>
      <c r="K23" s="44"/>
      <c r="L23" s="46"/>
      <c r="M23" s="43"/>
      <c r="N23" s="43"/>
    </row>
    <row r="24" spans="1:14" ht="20.25" customHeight="1" x14ac:dyDescent="0.2">
      <c r="A24" s="18" t="s">
        <v>8</v>
      </c>
      <c r="B24" s="29" t="s">
        <v>7</v>
      </c>
      <c r="C24" s="38">
        <v>69807</v>
      </c>
      <c r="D24" s="38">
        <v>70171</v>
      </c>
      <c r="G24" s="43"/>
      <c r="H24" s="26"/>
      <c r="J24" s="48"/>
      <c r="K24" s="44"/>
      <c r="L24" s="46"/>
      <c r="M24" s="43"/>
      <c r="N24" s="43"/>
    </row>
    <row r="25" spans="1:14" ht="20.25" customHeight="1" x14ac:dyDescent="0.2">
      <c r="A25" s="18" t="s">
        <v>5</v>
      </c>
      <c r="B25" s="29" t="s">
        <v>7</v>
      </c>
      <c r="C25" s="38">
        <v>17648</v>
      </c>
      <c r="D25" s="38">
        <v>23818</v>
      </c>
      <c r="G25" s="43"/>
      <c r="H25" s="26"/>
      <c r="J25" s="48"/>
      <c r="K25" s="44"/>
      <c r="L25" s="46"/>
      <c r="M25" s="43"/>
      <c r="N25" s="43"/>
    </row>
    <row r="26" spans="1:14" ht="20.25" customHeight="1" x14ac:dyDescent="0.2">
      <c r="A26" s="18" t="s">
        <v>8</v>
      </c>
      <c r="B26" s="29" t="s">
        <v>7</v>
      </c>
      <c r="C26" s="38">
        <v>94141</v>
      </c>
      <c r="D26" s="38">
        <v>15271</v>
      </c>
      <c r="G26" s="43"/>
      <c r="H26" s="26"/>
      <c r="J26" s="48"/>
      <c r="K26" s="44"/>
      <c r="L26" s="46"/>
      <c r="M26" s="43"/>
      <c r="N26" s="43"/>
    </row>
    <row r="27" spans="1:14" ht="20.25" customHeight="1" x14ac:dyDescent="0.2">
      <c r="A27" s="18" t="s">
        <v>4</v>
      </c>
      <c r="B27" s="29" t="s">
        <v>7</v>
      </c>
      <c r="C27" s="38">
        <v>13839</v>
      </c>
      <c r="D27" s="38">
        <v>18335</v>
      </c>
      <c r="G27" s="43"/>
      <c r="H27" s="26"/>
      <c r="N27" s="43"/>
    </row>
    <row r="28" spans="1:14" ht="20.25" customHeight="1" x14ac:dyDescent="0.2">
      <c r="A28" s="18" t="s">
        <v>10</v>
      </c>
      <c r="B28" s="29" t="s">
        <v>7</v>
      </c>
      <c r="C28" s="38">
        <v>47222</v>
      </c>
      <c r="D28" s="38">
        <v>35243</v>
      </c>
      <c r="G28" s="43"/>
      <c r="H28" s="26"/>
    </row>
    <row r="29" spans="1:14" ht="20.25" customHeight="1" x14ac:dyDescent="0.2">
      <c r="A29" s="18" t="s">
        <v>18</v>
      </c>
      <c r="B29" s="29" t="s">
        <v>7</v>
      </c>
      <c r="C29" s="38">
        <v>12350</v>
      </c>
      <c r="D29" s="38">
        <v>95570</v>
      </c>
      <c r="G29" s="43"/>
      <c r="H29" s="26"/>
      <c r="J29" s="48"/>
      <c r="K29" s="44"/>
      <c r="L29" s="46"/>
      <c r="M29" s="43"/>
    </row>
    <row r="30" spans="1:14" ht="20.25" customHeight="1" x14ac:dyDescent="0.2">
      <c r="A30" s="18" t="s">
        <v>16</v>
      </c>
      <c r="B30" s="29" t="s">
        <v>7</v>
      </c>
      <c r="C30" s="38">
        <v>17314</v>
      </c>
      <c r="D30" s="38">
        <v>17923</v>
      </c>
      <c r="G30" s="43"/>
      <c r="H30" s="26"/>
      <c r="J30" s="48"/>
      <c r="K30" s="44"/>
      <c r="L30" s="45"/>
      <c r="M30" s="43"/>
      <c r="N30" s="43"/>
    </row>
    <row r="31" spans="1:14" ht="20.25" customHeight="1" x14ac:dyDescent="0.2">
      <c r="A31" s="18" t="s">
        <v>14</v>
      </c>
      <c r="B31" s="29" t="s">
        <v>7</v>
      </c>
      <c r="C31" s="38">
        <v>72404</v>
      </c>
      <c r="D31" s="38">
        <v>16928</v>
      </c>
      <c r="G31" s="43"/>
      <c r="H31" s="26"/>
      <c r="J31" s="48"/>
      <c r="K31" s="44"/>
      <c r="L31" s="45"/>
      <c r="M31" s="43"/>
      <c r="N31" s="43"/>
    </row>
    <row r="32" spans="1:14" ht="20.25" customHeight="1" x14ac:dyDescent="0.2">
      <c r="A32" s="18" t="s">
        <v>17</v>
      </c>
      <c r="B32" s="29" t="s">
        <v>9</v>
      </c>
      <c r="C32" s="38">
        <v>8120</v>
      </c>
      <c r="D32" s="38">
        <v>67568</v>
      </c>
      <c r="G32" s="43"/>
      <c r="H32" s="26"/>
      <c r="J32" s="48"/>
      <c r="K32" s="44"/>
      <c r="L32" s="45"/>
      <c r="M32" s="43"/>
      <c r="N32" s="43"/>
    </row>
    <row r="33" spans="1:14" ht="20.25" customHeight="1" x14ac:dyDescent="0.2">
      <c r="A33" s="18" t="s">
        <v>17</v>
      </c>
      <c r="B33" s="29" t="s">
        <v>9</v>
      </c>
      <c r="C33" s="38">
        <v>30328</v>
      </c>
      <c r="D33" s="38">
        <v>42064</v>
      </c>
      <c r="G33" s="43"/>
      <c r="H33" s="26"/>
      <c r="J33" s="48"/>
      <c r="K33" s="44"/>
      <c r="L33" s="45"/>
      <c r="M33" s="43"/>
      <c r="N33" s="43"/>
    </row>
    <row r="34" spans="1:14" ht="20.25" customHeight="1" x14ac:dyDescent="0.2">
      <c r="A34" s="18" t="s">
        <v>6</v>
      </c>
      <c r="B34" s="29" t="s">
        <v>9</v>
      </c>
      <c r="C34" s="38">
        <v>72404</v>
      </c>
      <c r="D34" s="38">
        <v>96146</v>
      </c>
      <c r="G34" s="43"/>
      <c r="H34" s="26"/>
      <c r="J34" s="48"/>
      <c r="K34" s="44"/>
      <c r="L34" s="45"/>
      <c r="M34" s="43"/>
      <c r="N34" s="43"/>
    </row>
    <row r="35" spans="1:14" ht="20.25" customHeight="1" x14ac:dyDescent="0.2">
      <c r="A35" s="18" t="s">
        <v>4</v>
      </c>
      <c r="B35" s="29" t="s">
        <v>9</v>
      </c>
      <c r="C35" s="38">
        <v>93536</v>
      </c>
      <c r="D35" s="38">
        <v>99346</v>
      </c>
      <c r="G35" s="43"/>
      <c r="H35" s="26"/>
      <c r="J35" s="48"/>
      <c r="K35" s="44"/>
      <c r="L35" s="45"/>
      <c r="M35" s="43"/>
      <c r="N35" s="43"/>
    </row>
    <row r="36" spans="1:14" ht="20.25" customHeight="1" x14ac:dyDescent="0.2">
      <c r="A36" s="18" t="s">
        <v>15</v>
      </c>
      <c r="B36" s="29" t="s">
        <v>9</v>
      </c>
      <c r="C36" s="38">
        <v>48576</v>
      </c>
      <c r="D36" s="38">
        <v>3592</v>
      </c>
      <c r="G36" s="43"/>
      <c r="H36" s="26"/>
      <c r="J36" s="48"/>
      <c r="K36" s="44"/>
      <c r="L36" s="45"/>
      <c r="M36" s="43"/>
      <c r="N36" s="43"/>
    </row>
    <row r="37" spans="1:14" ht="20.25" customHeight="1" x14ac:dyDescent="0.2">
      <c r="A37" s="18" t="s">
        <v>4</v>
      </c>
      <c r="B37" s="29" t="s">
        <v>9</v>
      </c>
      <c r="C37" s="38">
        <v>73762</v>
      </c>
      <c r="D37" s="38">
        <v>13813</v>
      </c>
      <c r="G37" s="43"/>
      <c r="J37" s="48"/>
      <c r="K37" s="44"/>
      <c r="L37" s="45"/>
      <c r="M37" s="43"/>
      <c r="N37" s="43"/>
    </row>
    <row r="38" spans="1:14" ht="20.25" customHeight="1" x14ac:dyDescent="0.2">
      <c r="A38" s="18" t="s">
        <v>13</v>
      </c>
      <c r="B38" s="29" t="s">
        <v>9</v>
      </c>
      <c r="C38" s="38">
        <v>93837</v>
      </c>
      <c r="D38" s="38">
        <v>39565</v>
      </c>
      <c r="G38" s="43"/>
      <c r="H38" s="26"/>
      <c r="J38" s="48"/>
      <c r="K38" s="44"/>
      <c r="L38" s="45"/>
      <c r="M38" s="43"/>
      <c r="N38" s="43"/>
    </row>
    <row r="39" spans="1:14" ht="20.25" customHeight="1" x14ac:dyDescent="0.2">
      <c r="A39" s="18" t="s">
        <v>5</v>
      </c>
      <c r="B39" s="29" t="s">
        <v>9</v>
      </c>
      <c r="C39" s="38">
        <v>6400</v>
      </c>
      <c r="D39" s="38">
        <v>39913</v>
      </c>
      <c r="G39" s="43"/>
      <c r="H39" s="26"/>
      <c r="J39" s="48"/>
      <c r="K39" s="44"/>
      <c r="L39" s="45"/>
      <c r="M39" s="43"/>
      <c r="N39" s="43"/>
    </row>
    <row r="40" spans="1:14" ht="20.25" customHeight="1" x14ac:dyDescent="0.2">
      <c r="A40" s="18" t="s">
        <v>18</v>
      </c>
      <c r="B40" s="29" t="s">
        <v>9</v>
      </c>
      <c r="C40" s="38">
        <v>27477</v>
      </c>
      <c r="D40" s="38">
        <v>62937</v>
      </c>
      <c r="G40" s="43"/>
      <c r="H40" s="26"/>
      <c r="N40" s="43"/>
    </row>
    <row r="41" spans="1:14" ht="20.25" customHeight="1" x14ac:dyDescent="0.2">
      <c r="A41" s="18" t="s">
        <v>6</v>
      </c>
      <c r="B41" s="29" t="s">
        <v>9</v>
      </c>
      <c r="C41" s="38">
        <v>44234</v>
      </c>
      <c r="D41" s="38">
        <v>68824</v>
      </c>
      <c r="G41" s="43"/>
      <c r="H41" s="26"/>
      <c r="J41" s="48"/>
      <c r="K41" s="44"/>
      <c r="L41" s="45"/>
      <c r="M41" s="43"/>
    </row>
    <row r="42" spans="1:14" ht="20.25" customHeight="1" x14ac:dyDescent="0.2">
      <c r="A42" s="18" t="s">
        <v>4</v>
      </c>
      <c r="B42" s="29" t="s">
        <v>9</v>
      </c>
      <c r="C42" s="38">
        <v>48265</v>
      </c>
      <c r="D42" s="38">
        <v>29409</v>
      </c>
      <c r="G42" s="43"/>
      <c r="H42" s="26"/>
      <c r="J42" s="48"/>
      <c r="K42" s="44"/>
      <c r="L42" s="45"/>
      <c r="M42" s="43"/>
      <c r="N42" s="43"/>
    </row>
    <row r="43" spans="1:14" ht="20.25" customHeight="1" x14ac:dyDescent="0.2">
      <c r="A43" s="18" t="s">
        <v>6</v>
      </c>
      <c r="B43" s="29" t="s">
        <v>9</v>
      </c>
      <c r="C43" s="38">
        <v>71480</v>
      </c>
      <c r="D43" s="38">
        <v>72625</v>
      </c>
      <c r="G43" s="43"/>
      <c r="H43" s="26"/>
      <c r="N43" s="43"/>
    </row>
    <row r="44" spans="1:14" ht="20.25" customHeight="1" x14ac:dyDescent="0.2">
      <c r="A44" s="18" t="s">
        <v>2</v>
      </c>
      <c r="B44" s="29" t="s">
        <v>9</v>
      </c>
      <c r="C44" s="38">
        <v>94141</v>
      </c>
      <c r="D44" s="38">
        <v>33619</v>
      </c>
      <c r="G44" s="43"/>
      <c r="H44" s="26"/>
    </row>
    <row r="45" spans="1:14" ht="20.25" customHeight="1" x14ac:dyDescent="0.2">
      <c r="A45" s="18" t="s">
        <v>2</v>
      </c>
      <c r="B45" s="29" t="s">
        <v>11</v>
      </c>
      <c r="C45" s="38">
        <v>11880</v>
      </c>
      <c r="D45" s="38">
        <v>88137</v>
      </c>
      <c r="G45" s="43"/>
    </row>
    <row r="46" spans="1:14" ht="20.25" customHeight="1" x14ac:dyDescent="0.2">
      <c r="A46" s="18" t="s">
        <v>8</v>
      </c>
      <c r="B46" s="29" t="s">
        <v>11</v>
      </c>
      <c r="C46" s="38">
        <v>48576</v>
      </c>
      <c r="D46" s="38">
        <v>68468</v>
      </c>
      <c r="G46" s="43"/>
    </row>
    <row r="47" spans="1:14" ht="20.25" customHeight="1" x14ac:dyDescent="0.2">
      <c r="A47" s="18" t="s">
        <v>5</v>
      </c>
      <c r="B47" s="29" t="s">
        <v>11</v>
      </c>
      <c r="C47" s="38">
        <v>74101</v>
      </c>
      <c r="D47" s="38">
        <v>51245</v>
      </c>
      <c r="G47" s="43"/>
      <c r="H47" s="26"/>
    </row>
    <row r="48" spans="1:14" ht="20.25" customHeight="1" x14ac:dyDescent="0.2">
      <c r="A48" s="18" t="s">
        <v>17</v>
      </c>
      <c r="B48" s="29" t="s">
        <v>11</v>
      </c>
      <c r="C48" s="38">
        <v>45859</v>
      </c>
      <c r="D48" s="38">
        <v>72598</v>
      </c>
      <c r="G48" s="43"/>
      <c r="H48" s="26"/>
    </row>
    <row r="49" spans="1:13" ht="20.25" customHeight="1" x14ac:dyDescent="0.2">
      <c r="A49" s="18" t="s">
        <v>4</v>
      </c>
      <c r="B49" s="29" t="s">
        <v>11</v>
      </c>
      <c r="C49" s="38">
        <v>53262</v>
      </c>
      <c r="D49" s="38">
        <v>44836</v>
      </c>
      <c r="G49" s="43"/>
      <c r="H49" s="26"/>
    </row>
    <row r="50" spans="1:13" ht="20.25" customHeight="1" x14ac:dyDescent="0.2">
      <c r="A50" s="18" t="s">
        <v>15</v>
      </c>
      <c r="B50" s="29" t="s">
        <v>11</v>
      </c>
      <c r="C50" s="38">
        <v>13142</v>
      </c>
      <c r="D50" s="38">
        <v>58179</v>
      </c>
      <c r="G50" s="43"/>
      <c r="H50" s="26"/>
    </row>
    <row r="51" spans="1:13" ht="20.25" customHeight="1" x14ac:dyDescent="0.2">
      <c r="A51" s="18" t="s">
        <v>4</v>
      </c>
      <c r="B51" s="29" t="s">
        <v>11</v>
      </c>
      <c r="C51" s="38">
        <v>39684</v>
      </c>
      <c r="D51" s="38">
        <v>36851</v>
      </c>
      <c r="G51" s="43"/>
      <c r="H51" s="26"/>
    </row>
    <row r="52" spans="1:13" ht="20.25" customHeight="1" x14ac:dyDescent="0.2">
      <c r="A52" s="18" t="s">
        <v>13</v>
      </c>
      <c r="B52" s="29" t="s">
        <v>11</v>
      </c>
      <c r="C52" s="38">
        <v>47156</v>
      </c>
      <c r="D52" s="38">
        <v>35651</v>
      </c>
      <c r="G52" s="43"/>
      <c r="H52" s="26"/>
    </row>
    <row r="53" spans="1:13" ht="20.25" customHeight="1" x14ac:dyDescent="0.2">
      <c r="A53" s="18" t="s">
        <v>17</v>
      </c>
      <c r="B53" s="29" t="s">
        <v>11</v>
      </c>
      <c r="C53" s="38">
        <v>45859</v>
      </c>
      <c r="D53" s="38">
        <v>20766</v>
      </c>
      <c r="G53" s="43"/>
    </row>
    <row r="54" spans="1:13" ht="20.25" customHeight="1" x14ac:dyDescent="0.2">
      <c r="A54" s="18" t="s">
        <v>17</v>
      </c>
      <c r="B54" s="29" t="s">
        <v>11</v>
      </c>
      <c r="C54" s="38">
        <v>11880</v>
      </c>
      <c r="D54" s="38">
        <v>15881</v>
      </c>
      <c r="G54" s="43"/>
      <c r="H54" s="21"/>
      <c r="I54" s="21"/>
      <c r="J54" s="21"/>
      <c r="K54" s="21"/>
      <c r="L54" s="21"/>
      <c r="M54" s="21"/>
    </row>
    <row r="55" spans="1:13" s="21" customFormat="1" ht="20.25" customHeight="1" x14ac:dyDescent="0.2">
      <c r="A55" s="18" t="s">
        <v>4</v>
      </c>
      <c r="B55" s="29" t="s">
        <v>11</v>
      </c>
      <c r="C55" s="38">
        <v>17157</v>
      </c>
      <c r="D55" s="38">
        <v>31565</v>
      </c>
      <c r="G55" s="43"/>
      <c r="H55" s="17"/>
      <c r="I55" s="17"/>
      <c r="J55" s="17"/>
      <c r="K55" s="17"/>
      <c r="L55" s="17"/>
      <c r="M55" s="17"/>
    </row>
    <row r="56" spans="1:13" ht="20.25" customHeight="1" x14ac:dyDescent="0.2">
      <c r="A56" s="18" t="s">
        <v>10</v>
      </c>
      <c r="B56" s="29" t="s">
        <v>11</v>
      </c>
      <c r="C56" s="38">
        <v>96895</v>
      </c>
      <c r="D56" s="38">
        <v>79368</v>
      </c>
      <c r="G56" s="43"/>
    </row>
    <row r="57" spans="1:13" ht="20.25" customHeight="1" x14ac:dyDescent="0.2">
      <c r="B57" s="18"/>
      <c r="G57" s="43"/>
    </row>
    <row r="58" spans="1:13" ht="20.25" customHeight="1" x14ac:dyDescent="0.2">
      <c r="B58" s="18"/>
      <c r="G58" s="43"/>
    </row>
    <row r="59" spans="1:13" ht="14.25" x14ac:dyDescent="0.2">
      <c r="B59" s="18"/>
      <c r="G59" s="43"/>
    </row>
    <row r="60" spans="1:13" ht="14.25" x14ac:dyDescent="0.2">
      <c r="B60" s="18"/>
      <c r="G60" s="43"/>
    </row>
    <row r="61" spans="1:13" ht="14.25" x14ac:dyDescent="0.2">
      <c r="B61" s="18"/>
      <c r="G61" s="43"/>
    </row>
    <row r="62" spans="1:13" ht="14.25" x14ac:dyDescent="0.2">
      <c r="B62" s="18"/>
      <c r="G62" s="43"/>
    </row>
    <row r="63" spans="1:13" ht="14.25" x14ac:dyDescent="0.2">
      <c r="B63" s="18"/>
    </row>
    <row r="64" spans="1:13" ht="14.25" x14ac:dyDescent="0.2">
      <c r="B64" s="18"/>
    </row>
    <row r="65" spans="2:16" ht="14.25" x14ac:dyDescent="0.2">
      <c r="B65" s="18"/>
    </row>
    <row r="66" spans="2:16" ht="14.25" x14ac:dyDescent="0.2">
      <c r="B66" s="18"/>
    </row>
    <row r="67" spans="2:16" s="49" customFormat="1" ht="14.25" x14ac:dyDescent="0.2">
      <c r="B67" s="18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2:16" s="49" customFormat="1" ht="14.25" x14ac:dyDescent="0.2">
      <c r="B68" s="18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s="49" customFormat="1" ht="14.25" x14ac:dyDescent="0.2">
      <c r="B69" s="18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s="49" customFormat="1" x14ac:dyDescent="0.2">
      <c r="B70" s="25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2:16" s="49" customFormat="1" x14ac:dyDescent="0.2">
      <c r="B71" s="2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</sheetData>
  <sortState ref="A7:D56">
    <sortCondition ref="B10"/>
  </sortState>
  <mergeCells count="1">
    <mergeCell ref="B1:E1"/>
  </mergeCells>
  <pageMargins left="0.75" right="0.75" top="1" bottom="1" header="0.5" footer="0.5"/>
  <pageSetup paperSize="9"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Subtotal</vt:lpstr>
      <vt:lpstr>Grouping</vt:lpstr>
      <vt:lpstr>DSUM</vt:lpstr>
      <vt:lpstr>DAVERAGE</vt:lpstr>
      <vt:lpstr>DCOUNT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Visser</dc:creator>
  <cp:lastModifiedBy>DELL</cp:lastModifiedBy>
  <cp:lastPrinted>2002-04-15T17:13:00Z</cp:lastPrinted>
  <dcterms:created xsi:type="dcterms:W3CDTF">2002-03-25T19:05:15Z</dcterms:created>
  <dcterms:modified xsi:type="dcterms:W3CDTF">2019-06-25T05:35:51Z</dcterms:modified>
</cp:coreProperties>
</file>