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91934\Downloads\"/>
    </mc:Choice>
  </mc:AlternateContent>
  <xr:revisionPtr revIDLastSave="0" documentId="13_ncr:1_{8C6CC683-5C74-44C1-9805-174830FBD8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count-Variety-Store-433-Mo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1" l="1" a="1"/>
  <c r="B20" i="1" s="1"/>
  <c r="G20" i="1"/>
  <c r="G19" i="1"/>
  <c r="B18" i="1"/>
  <c r="B16" i="1"/>
  <c r="B14" i="1"/>
  <c r="N2" i="1"/>
  <c r="B12" i="1" l="1"/>
  <c r="O3" i="1"/>
  <c r="E12" i="1"/>
  <c r="F12" i="1"/>
  <c r="G12" i="1"/>
  <c r="H12" i="1"/>
  <c r="I12" i="1"/>
  <c r="J12" i="1"/>
  <c r="K12" i="1"/>
  <c r="L12" i="1"/>
  <c r="M12" i="1"/>
  <c r="C12" i="1"/>
  <c r="D12" i="1"/>
  <c r="Q3" i="1"/>
  <c r="Q4" i="1"/>
  <c r="Q5" i="1"/>
  <c r="Q6" i="1"/>
  <c r="Q7" i="1"/>
  <c r="Q8" i="1"/>
  <c r="Q9" i="1"/>
  <c r="Q10" i="1"/>
  <c r="Q11" i="1"/>
  <c r="O4" i="1"/>
  <c r="O5" i="1"/>
  <c r="O6" i="1"/>
  <c r="O7" i="1"/>
  <c r="O8" i="1"/>
  <c r="O9" i="1"/>
  <c r="P9" i="1" s="1"/>
  <c r="O10" i="1"/>
  <c r="P10" i="1" s="1"/>
  <c r="O11" i="1"/>
  <c r="P11" i="1" s="1"/>
  <c r="P4" i="1"/>
  <c r="P5" i="1"/>
  <c r="P6" i="1"/>
  <c r="P7" i="1"/>
  <c r="P8" i="1"/>
  <c r="N3" i="1"/>
  <c r="N4" i="1"/>
  <c r="N5" i="1"/>
  <c r="N6" i="1"/>
  <c r="N7" i="1"/>
  <c r="N8" i="1"/>
  <c r="N9" i="1"/>
  <c r="N10" i="1"/>
  <c r="N11" i="1"/>
  <c r="Q2" i="1"/>
  <c r="P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<sst xmlns="http://schemas.openxmlformats.org/spreadsheetml/2006/main" count="22" uniqueCount="22">
  <si>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Monthly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</si>
  <si>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</si>
  <si>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</si>
  <si>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</si>
  <si>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</si>
  <si>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</si>
  <si>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</si>
  <si>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</si>
  <si>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</si>
  <si>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</si>
  <si>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</si>
  <si>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</si>
  <si>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</si>
  <si>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Sales</t>
  </si>
  <si>
    <t>Growth From Previous Year</t>
  </si>
  <si>
    <t>% Growth</t>
  </si>
  <si>
    <t>Average Sales Per Month</t>
  </si>
  <si>
    <t>Average By Month</t>
  </si>
  <si>
    <t>Maximumm Monthly Avergae</t>
  </si>
  <si>
    <t>Mininmum Monthly Average</t>
  </si>
  <si>
    <t>Minimum Average Month</t>
  </si>
  <si>
    <t>Maximum Average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</si>
</sst>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&quot;$&quot;#,##0.00"/>
    <numFmt numFmtId="166" formatCode="0.000%"/>
    <numFmt numFmtId="169" formatCode="[$$-409]#,##0.00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2" borderId="0" xfId="0" applyFont="1" applyFill="1" applyAlignment="1">
      <alignment horizontal="center"/>
    </xf>
    <xf numFmtId="0" fontId="4" fillId="0" borderId="0" xfId="0" applyFont="1"/>
    <xf numFmtId="166" fontId="0" fillId="0" borderId="0" xfId="2" applyNumberFormat="1" applyFont="1"/>
    <xf numFmtId="169" fontId="0" fillId="0" borderId="0" xfId="1" applyNumberFormat="1" applyFont="1"/>
    <xf numFmtId="169" fontId="0" fillId="0" borderId="0" xfId="0" applyNumberFormat="1"/>
    <xf numFmtId="0" fontId="4" fillId="2" borderId="0" xfId="0" applyFont="1" applyFill="1"/>
    <xf numFmtId="169" fontId="1" fillId="0" borderId="0" xfId="0" applyNumberFormat="1" applyFont="1"/>
    <xf numFmtId="169" fontId="1" fillId="3" borderId="0" xfId="0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19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0"/>
  <sheetViews>
    <sheetView tabSelected="1" workbookViewId="0">
      <selection activeCell="B21" sqref="B21"/>
    </sheetView>
  </sheetViews>
  <sheetFormatPr defaultColWidth="12.6640625" defaultRowHeight="15.75" customHeight="1" x14ac:dyDescent="0.25"/>
  <cols>
    <col min="1" max="1" width="24.33203125" bestFit="1" customWidth="1"/>
    <col min="15" max="15" width="25.77734375" bestFit="1" customWidth="1"/>
    <col min="17" max="17" width="23.218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>
        <v>2011</v>
      </c>
      <c r="B2" s="9">
        <v>47563</v>
      </c>
      <c r="C2" s="9">
        <v>49078</v>
      </c>
      <c r="D2" s="9">
        <v>51324</v>
      </c>
      <c r="E2" s="9">
        <v>55678</v>
      </c>
      <c r="F2" s="9">
        <v>54687</v>
      </c>
      <c r="G2" s="9">
        <v>72013</v>
      </c>
      <c r="H2" s="9">
        <v>80443</v>
      </c>
      <c r="I2" s="9">
        <v>86785</v>
      </c>
      <c r="J2" s="9">
        <v>90876</v>
      </c>
      <c r="K2" s="9">
        <v>67712</v>
      </c>
      <c r="L2" s="9">
        <v>70048</v>
      </c>
      <c r="M2" s="9">
        <v>145378</v>
      </c>
      <c r="N2" s="7">
        <f>SUM($B2:$M2)</f>
        <v>871585</v>
      </c>
      <c r="Q2" s="7">
        <f>N2/12</f>
        <v>72632.083333333328</v>
      </c>
    </row>
    <row r="3" spans="1:17" x14ac:dyDescent="0.25">
      <c r="A3" s="1">
        <v>2012</v>
      </c>
      <c r="B3" s="9">
        <v>39575</v>
      </c>
      <c r="C3" s="9">
        <v>50384</v>
      </c>
      <c r="D3" s="9">
        <v>56827</v>
      </c>
      <c r="E3" s="9">
        <v>60401</v>
      </c>
      <c r="F3" s="9">
        <v>59802</v>
      </c>
      <c r="G3" s="9">
        <v>84023</v>
      </c>
      <c r="H3" s="9">
        <v>59733</v>
      </c>
      <c r="I3" s="9">
        <v>86568</v>
      </c>
      <c r="J3" s="9">
        <v>90986</v>
      </c>
      <c r="K3" s="9">
        <v>68145</v>
      </c>
      <c r="L3" s="9">
        <v>81811</v>
      </c>
      <c r="M3" s="9">
        <v>199468</v>
      </c>
      <c r="N3" s="7">
        <f t="shared" ref="N3:N11" si="0">SUM($B3:$M3)</f>
        <v>937723</v>
      </c>
      <c r="O3" s="6">
        <f>N3-N2</f>
        <v>66138</v>
      </c>
      <c r="P3" s="5">
        <f>O3/N3</f>
        <v>7.0530423163343542E-2</v>
      </c>
      <c r="Q3" s="7">
        <f t="shared" ref="Q3:Q11" si="1">N3/12</f>
        <v>78143.583333333328</v>
      </c>
    </row>
    <row r="4" spans="1:17" x14ac:dyDescent="0.25">
      <c r="A4" s="1">
        <v>2013</v>
      </c>
      <c r="B4" s="9">
        <v>56591</v>
      </c>
      <c r="C4" s="9">
        <v>50319</v>
      </c>
      <c r="D4" s="9">
        <v>51627</v>
      </c>
      <c r="E4" s="9">
        <v>53040</v>
      </c>
      <c r="F4" s="9">
        <v>63607</v>
      </c>
      <c r="G4" s="9">
        <v>84145</v>
      </c>
      <c r="H4" s="9">
        <v>72511</v>
      </c>
      <c r="I4" s="9">
        <v>91004</v>
      </c>
      <c r="J4" s="9">
        <v>95838</v>
      </c>
      <c r="K4" s="9">
        <v>70003</v>
      </c>
      <c r="L4" s="9">
        <v>79809</v>
      </c>
      <c r="M4" s="9">
        <v>155736</v>
      </c>
      <c r="N4" s="7">
        <f t="shared" si="0"/>
        <v>924230</v>
      </c>
      <c r="O4" s="6">
        <f t="shared" ref="O4:O11" si="2">N4-N3</f>
        <v>-13493</v>
      </c>
      <c r="P4" s="5">
        <f t="shared" ref="P4:P11" si="3">O4/N4</f>
        <v>-1.4599179857827597E-2</v>
      </c>
      <c r="Q4" s="7">
        <f t="shared" si="1"/>
        <v>77019.166666666672</v>
      </c>
    </row>
    <row r="5" spans="1:17" x14ac:dyDescent="0.25">
      <c r="A5" s="1">
        <v>2014</v>
      </c>
      <c r="B5" s="9">
        <v>39113</v>
      </c>
      <c r="C5" s="9">
        <v>40107</v>
      </c>
      <c r="D5" s="9">
        <v>52332</v>
      </c>
      <c r="E5" s="9">
        <v>63681</v>
      </c>
      <c r="F5" s="9">
        <v>54788</v>
      </c>
      <c r="G5" s="9">
        <v>69505</v>
      </c>
      <c r="H5" s="9">
        <v>69789</v>
      </c>
      <c r="I5" s="9">
        <v>80030</v>
      </c>
      <c r="J5" s="9">
        <v>96448</v>
      </c>
      <c r="K5" s="9">
        <v>70317</v>
      </c>
      <c r="L5" s="9">
        <v>74153</v>
      </c>
      <c r="M5" s="9">
        <v>160152</v>
      </c>
      <c r="N5" s="7">
        <f t="shared" si="0"/>
        <v>870415</v>
      </c>
      <c r="O5" s="6">
        <f t="shared" si="2"/>
        <v>-53815</v>
      </c>
      <c r="P5" s="5">
        <f t="shared" si="3"/>
        <v>-6.1826829730645724E-2</v>
      </c>
      <c r="Q5" s="7">
        <f t="shared" si="1"/>
        <v>72534.583333333328</v>
      </c>
    </row>
    <row r="6" spans="1:17" x14ac:dyDescent="0.25">
      <c r="A6" s="1">
        <v>2015</v>
      </c>
      <c r="B6" s="9">
        <v>41666</v>
      </c>
      <c r="C6" s="9">
        <v>53993</v>
      </c>
      <c r="D6" s="9">
        <v>43428</v>
      </c>
      <c r="E6" s="9">
        <v>64898</v>
      </c>
      <c r="F6" s="9">
        <v>58070</v>
      </c>
      <c r="G6" s="9">
        <v>77845</v>
      </c>
      <c r="H6" s="9">
        <v>79131</v>
      </c>
      <c r="I6" s="9">
        <v>83993</v>
      </c>
      <c r="J6" s="9">
        <v>93311</v>
      </c>
      <c r="K6" s="9">
        <v>67773</v>
      </c>
      <c r="L6" s="9">
        <v>71925</v>
      </c>
      <c r="M6" s="9">
        <v>159231</v>
      </c>
      <c r="N6" s="7">
        <f t="shared" si="0"/>
        <v>895264</v>
      </c>
      <c r="O6" s="6">
        <f t="shared" si="2"/>
        <v>24849</v>
      </c>
      <c r="P6" s="5">
        <f t="shared" si="3"/>
        <v>2.7756058548093078E-2</v>
      </c>
      <c r="Q6" s="7">
        <f t="shared" si="1"/>
        <v>74605.333333333328</v>
      </c>
    </row>
    <row r="7" spans="1:17" x14ac:dyDescent="0.25">
      <c r="A7" s="1">
        <v>2016</v>
      </c>
      <c r="B7" s="9">
        <v>38405</v>
      </c>
      <c r="C7" s="9">
        <v>46658</v>
      </c>
      <c r="D7" s="9">
        <v>40267</v>
      </c>
      <c r="E7" s="9">
        <v>53313</v>
      </c>
      <c r="F7" s="9">
        <v>57532</v>
      </c>
      <c r="G7" s="9">
        <v>78583</v>
      </c>
      <c r="H7" s="9">
        <v>70271</v>
      </c>
      <c r="I7" s="9">
        <v>88744</v>
      </c>
      <c r="J7" s="9">
        <v>95468</v>
      </c>
      <c r="K7" s="9">
        <v>66886</v>
      </c>
      <c r="L7" s="9">
        <v>82020</v>
      </c>
      <c r="M7" s="9">
        <v>162724</v>
      </c>
      <c r="N7" s="7">
        <f t="shared" si="0"/>
        <v>880871</v>
      </c>
      <c r="O7" s="6">
        <f t="shared" si="2"/>
        <v>-14393</v>
      </c>
      <c r="P7" s="5">
        <f t="shared" si="3"/>
        <v>-1.6339509417383477E-2</v>
      </c>
      <c r="Q7" s="7">
        <f t="shared" si="1"/>
        <v>73405.916666666672</v>
      </c>
    </row>
    <row r="8" spans="1:17" x14ac:dyDescent="0.25">
      <c r="A8" s="1">
        <v>2017</v>
      </c>
      <c r="B8" s="9">
        <v>41756</v>
      </c>
      <c r="C8" s="9">
        <v>41311</v>
      </c>
      <c r="D8" s="9">
        <v>50981</v>
      </c>
      <c r="E8" s="9">
        <v>62467</v>
      </c>
      <c r="F8" s="9">
        <v>54526</v>
      </c>
      <c r="G8" s="9">
        <v>84282</v>
      </c>
      <c r="H8" s="9">
        <v>73403</v>
      </c>
      <c r="I8" s="9">
        <v>82530</v>
      </c>
      <c r="J8" s="9">
        <v>92958</v>
      </c>
      <c r="K8" s="9">
        <v>67167</v>
      </c>
      <c r="L8" s="9">
        <v>75553</v>
      </c>
      <c r="M8" s="9">
        <v>161102</v>
      </c>
      <c r="N8" s="7">
        <f t="shared" si="0"/>
        <v>888036</v>
      </c>
      <c r="O8" s="6">
        <f t="shared" si="2"/>
        <v>7165</v>
      </c>
      <c r="P8" s="5">
        <f t="shared" si="3"/>
        <v>8.0683665977505422E-3</v>
      </c>
      <c r="Q8" s="7">
        <f t="shared" si="1"/>
        <v>74003</v>
      </c>
    </row>
    <row r="9" spans="1:17" x14ac:dyDescent="0.25">
      <c r="A9" s="1">
        <v>2018</v>
      </c>
      <c r="B9" s="9">
        <v>56061</v>
      </c>
      <c r="C9" s="9">
        <v>40703</v>
      </c>
      <c r="D9" s="9">
        <v>47350</v>
      </c>
      <c r="E9" s="9">
        <v>56515</v>
      </c>
      <c r="F9" s="9">
        <v>60270</v>
      </c>
      <c r="G9" s="9">
        <v>75195</v>
      </c>
      <c r="H9" s="9">
        <v>70765</v>
      </c>
      <c r="I9" s="9">
        <v>89011</v>
      </c>
      <c r="J9" s="9">
        <v>91707</v>
      </c>
      <c r="K9" s="9">
        <v>73375</v>
      </c>
      <c r="L9" s="9">
        <v>77740</v>
      </c>
      <c r="M9" s="9">
        <v>182880</v>
      </c>
      <c r="N9" s="7">
        <f t="shared" si="0"/>
        <v>921572</v>
      </c>
      <c r="O9" s="6">
        <f t="shared" si="2"/>
        <v>33536</v>
      </c>
      <c r="P9" s="5">
        <f t="shared" si="3"/>
        <v>3.6389994487679746E-2</v>
      </c>
      <c r="Q9" s="7">
        <f t="shared" si="1"/>
        <v>76797.666666666672</v>
      </c>
    </row>
    <row r="10" spans="1:17" x14ac:dyDescent="0.25">
      <c r="A10" s="1">
        <v>2019</v>
      </c>
      <c r="B10" s="9">
        <v>57355</v>
      </c>
      <c r="C10" s="9">
        <v>46703</v>
      </c>
      <c r="D10" s="9">
        <v>44234</v>
      </c>
      <c r="E10" s="9">
        <v>57172</v>
      </c>
      <c r="F10" s="9">
        <v>63455</v>
      </c>
      <c r="G10" s="9">
        <v>72180</v>
      </c>
      <c r="H10" s="9">
        <v>82110</v>
      </c>
      <c r="I10" s="9">
        <v>90201</v>
      </c>
      <c r="J10" s="9">
        <v>90814</v>
      </c>
      <c r="K10" s="9">
        <v>69444</v>
      </c>
      <c r="L10" s="9">
        <v>73301</v>
      </c>
      <c r="M10" s="9">
        <v>192224</v>
      </c>
      <c r="N10" s="7">
        <f t="shared" si="0"/>
        <v>939193</v>
      </c>
      <c r="O10" s="6">
        <f t="shared" si="2"/>
        <v>17621</v>
      </c>
      <c r="P10" s="5">
        <f t="shared" si="3"/>
        <v>1.8761851930327419E-2</v>
      </c>
      <c r="Q10" s="7">
        <f t="shared" si="1"/>
        <v>78266.083333333328</v>
      </c>
    </row>
    <row r="11" spans="1:17" x14ac:dyDescent="0.25">
      <c r="A11" s="1">
        <v>2020</v>
      </c>
      <c r="B11" s="9">
        <v>42234</v>
      </c>
      <c r="C11" s="9">
        <v>54050</v>
      </c>
      <c r="D11" s="9">
        <v>42377</v>
      </c>
      <c r="E11" s="9">
        <v>61252</v>
      </c>
      <c r="F11" s="9">
        <v>55787</v>
      </c>
      <c r="G11" s="9">
        <v>78382</v>
      </c>
      <c r="H11" s="9">
        <v>88438</v>
      </c>
      <c r="I11" s="9">
        <v>89150</v>
      </c>
      <c r="J11" s="9">
        <v>95810</v>
      </c>
      <c r="K11" s="9">
        <v>70843</v>
      </c>
      <c r="L11" s="9">
        <v>75393</v>
      </c>
      <c r="M11" s="9">
        <v>137534</v>
      </c>
      <c r="N11" s="7">
        <f t="shared" si="0"/>
        <v>891250</v>
      </c>
      <c r="O11" s="6">
        <f t="shared" si="2"/>
        <v>-47943</v>
      </c>
      <c r="P11" s="5">
        <f t="shared" si="3"/>
        <v>-5.3792987377279104E-2</v>
      </c>
      <c r="Q11" s="7">
        <f t="shared" si="1"/>
        <v>74270.833333333328</v>
      </c>
    </row>
    <row r="12" spans="1:17" x14ac:dyDescent="0.25">
      <c r="A12" s="8" t="s">
        <v>17</v>
      </c>
      <c r="B12" s="10">
        <f>AVERAGE(B2:B11)</f>
        <v>46031.9</v>
      </c>
      <c r="C12" s="10">
        <f t="shared" ref="C12:E12" si="4">AVERAGE(C2:C11)</f>
        <v>47330.6</v>
      </c>
      <c r="D12" s="10">
        <f t="shared" si="4"/>
        <v>48074.7</v>
      </c>
      <c r="E12" s="10">
        <f t="shared" si="4"/>
        <v>58841.7</v>
      </c>
      <c r="F12" s="10">
        <f t="shared" ref="F12" si="5">AVERAGE(F2:F11)</f>
        <v>58252.4</v>
      </c>
      <c r="G12" s="10">
        <f t="shared" ref="G12:H12" si="6">AVERAGE(G2:G11)</f>
        <v>77615.3</v>
      </c>
      <c r="H12" s="10">
        <f t="shared" si="6"/>
        <v>74659.399999999994</v>
      </c>
      <c r="I12" s="10">
        <f t="shared" ref="I12" si="7">AVERAGE(I2:I11)</f>
        <v>86801.600000000006</v>
      </c>
      <c r="J12" s="10">
        <f t="shared" ref="J12:K12" si="8">AVERAGE(J2:J11)</f>
        <v>93421.6</v>
      </c>
      <c r="K12" s="10">
        <f t="shared" si="8"/>
        <v>69166.5</v>
      </c>
      <c r="L12" s="10">
        <f t="shared" ref="L12" si="9">AVERAGE(L2:L11)</f>
        <v>76175.3</v>
      </c>
      <c r="M12" s="10">
        <f t="shared" ref="M12" si="10">AVERAGE(M2:M11)</f>
        <v>165642.9</v>
      </c>
      <c r="N12" s="7"/>
    </row>
    <row r="14" spans="1:17" x14ac:dyDescent="0.25">
      <c r="A14" s="4" t="s">
        <v>19</v>
      </c>
      <c r="B14" s="2">
        <f>MIN(B12:M12)</f>
        <v>46031.9</v>
      </c>
    </row>
    <row r="15" spans="1:17" x14ac:dyDescent="0.25">
      <c r="B15" s="2"/>
    </row>
    <row r="16" spans="1:17" ht="15.75" customHeight="1" x14ac:dyDescent="0.25">
      <c r="A16" s="4" t="s">
        <v>18</v>
      </c>
      <c r="B16" s="7">
        <f>MAX(B12:M12)</f>
        <v>165642.9</v>
      </c>
    </row>
    <row r="18" spans="1:7" ht="15.75" customHeight="1" x14ac:dyDescent="0.25">
      <c r="A18" s="4" t="s">
        <v>20</v>
      </c>
      <c r="B18" t="str">
        <f>INDEX(B1:M1, MATCH(MIN(B14:M14), B14:M14, 0))</f>
        <v>January</v>
      </c>
    </row>
    <row r="19" spans="1:7" ht="15.75" customHeight="1" x14ac:dyDescent="0.25">
      <c r="G19">
        <f>TYPE(B16)</f>
        <v>1</v>
      </c>
    </row>
    <row r="20" spans="1:7" ht="15.75" customHeight="1" x14ac:dyDescent="0.25">
      <c r="A20" s="4" t="s">
        <v>21</v>
      </c>
      <c r="B20" t="e" cm="1">
        <f t="array" ref="B20">_xlfn.XLOOKUP(B16,B2:M3,B1:M1,"Not Found",1,1)</f>
        <v>#VALUE!</v>
      </c>
      <c r="G20">
        <f>TYPE(G4)</f>
        <v>1</v>
      </c>
    </row>
  </sheetData>
  <conditionalFormatting sqref="B12:M12">
    <cfRule type="cellIs" dxfId="27" priority="22" operator="greaterThan">
      <formula>"$1,05,837.40"</formula>
    </cfRule>
    <cfRule type="cellIs" dxfId="26" priority="21" operator="greaterThan">
      <formula>"$1"</formula>
    </cfRule>
    <cfRule type="colorScale" priority="10">
      <colorScale>
        <cfvo type="min"/>
        <cfvo type="max"/>
        <color rgb="FFFCFCFF"/>
        <color rgb="FF63BE7B"/>
      </colorScale>
    </cfRule>
    <cfRule type="cellIs" dxfId="25" priority="19" operator="greaterThan">
      <formula>"$5,837.40"</formula>
    </cfRule>
    <cfRule type="cellIs" dxfId="24" priority="18" operator="lessThan">
      <formula>"$1,05,837.40"</formula>
    </cfRule>
    <cfRule type="cellIs" dxfId="23" priority="17" operator="lessThan">
      <formula>"$1,837.40"</formula>
    </cfRule>
    <cfRule type="cellIs" dxfId="22" priority="16" operator="lessThan">
      <formula>"$1,05,837.40"</formula>
    </cfRule>
    <cfRule type="cellIs" dxfId="21" priority="14" operator="greaterThan">
      <formula>60000</formula>
    </cfRule>
    <cfRule type="cellIs" dxfId="20" priority="13" operator="lessThan">
      <formula>0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max"/>
        <color rgb="FFFCFCFF"/>
        <color rgb="FF63BE7B"/>
      </colorScale>
    </cfRule>
    <cfRule type="cellIs" dxfId="19" priority="7" operator="greaterThan">
      <formula>"$1,05,837.40"</formula>
    </cfRule>
    <cfRule type="cellIs" dxfId="18" priority="6" operator="greaterThan">
      <formula>"$65,837.40"</formula>
    </cfRule>
    <cfRule type="cellIs" dxfId="17" priority="5" operator="greaterThan">
      <formula>"$5,837.40"</formula>
    </cfRule>
    <cfRule type="cellIs" dxfId="16" priority="4" operator="greaterThan">
      <formula>"$1,05,837.40"</formula>
    </cfRule>
  </conditionalFormatting>
  <conditionalFormatting sqref="O3:O11">
    <cfRule type="cellIs" dxfId="15" priority="15" operator="lessThan">
      <formula>0</formula>
    </cfRule>
  </conditionalFormatting>
  <conditionalFormatting sqref="N2:N11">
    <cfRule type="cellIs" dxfId="0" priority="1" operator="greaterThan">
      <formula>"$9,04,804.00"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Discount-Variety-Store-433-Mont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Gunavardhan Reddy</cp:lastModifiedBy>
  <dcterms:modified xsi:type="dcterms:W3CDTF">2023-10-04T07:01:13Z</dcterms:modified>
</cp:coreProperties>
</file>